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6月人像&amp;自由題材\"/>
    </mc:Choice>
  </mc:AlternateContent>
  <xr:revisionPtr revIDLastSave="0" documentId="13_ncr:1_{765E0FA3-370B-4C13-B024-B8470CBDC97B}" xr6:coauthVersionLast="47" xr6:coauthVersionMax="47" xr10:uidLastSave="{00000000-0000-0000-0000-000000000000}"/>
  <bookViews>
    <workbookView xWindow="-120" yWindow="-120" windowWidth="29040" windowHeight="15720" firstSheet="6" activeTab="10" xr2:uid="{CFCFF891-CC8A-4C73-A2B6-90D26DE1B28F}"/>
  </bookViews>
  <sheets>
    <sheet name="2月入選目錄" sheetId="1" r:id="rId1"/>
    <sheet name="2月積分表" sheetId="2" r:id="rId2"/>
    <sheet name="3月入選目錄" sheetId="8" r:id="rId3"/>
    <sheet name="3月積分表" sheetId="9" r:id="rId4"/>
    <sheet name="4月入選目錄" sheetId="10" r:id="rId5"/>
    <sheet name="4月積分表" sheetId="12" r:id="rId6"/>
    <sheet name="5月入選目錄 " sheetId="11" r:id="rId7"/>
    <sheet name="5月積分表" sheetId="13" r:id="rId8"/>
    <sheet name="6月入選目錄" sheetId="14" r:id="rId9"/>
    <sheet name="6月積分表" sheetId="15" r:id="rId10"/>
    <sheet name="各月成績" sheetId="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7" l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6" i="7"/>
  <c r="D7" i="15"/>
  <c r="K7" i="15" s="1"/>
  <c r="E7" i="15"/>
  <c r="F7" i="15"/>
  <c r="G7" i="15"/>
  <c r="H7" i="15"/>
  <c r="D8" i="15"/>
  <c r="E8" i="15"/>
  <c r="K8" i="15" s="1"/>
  <c r="F8" i="15"/>
  <c r="G8" i="15"/>
  <c r="H8" i="15"/>
  <c r="D9" i="15"/>
  <c r="I9" i="15" s="1"/>
  <c r="E9" i="15"/>
  <c r="F9" i="15"/>
  <c r="G9" i="15"/>
  <c r="H9" i="15"/>
  <c r="D10" i="15"/>
  <c r="K10" i="15" s="1"/>
  <c r="E10" i="15"/>
  <c r="F10" i="15"/>
  <c r="G10" i="15"/>
  <c r="H10" i="15"/>
  <c r="D11" i="15"/>
  <c r="I11" i="15" s="1"/>
  <c r="E11" i="15"/>
  <c r="F11" i="15"/>
  <c r="G11" i="15"/>
  <c r="H11" i="15"/>
  <c r="D12" i="15"/>
  <c r="E12" i="15"/>
  <c r="I12" i="15" s="1"/>
  <c r="F12" i="15"/>
  <c r="G12" i="15"/>
  <c r="H12" i="15"/>
  <c r="D13" i="15"/>
  <c r="K13" i="15" s="1"/>
  <c r="E13" i="15"/>
  <c r="F13" i="15"/>
  <c r="G13" i="15"/>
  <c r="H13" i="15"/>
  <c r="D14" i="15"/>
  <c r="E14" i="15"/>
  <c r="F14" i="15"/>
  <c r="K14" i="15" s="1"/>
  <c r="G14" i="15"/>
  <c r="I14" i="15" s="1"/>
  <c r="H14" i="15"/>
  <c r="D15" i="15"/>
  <c r="E15" i="15"/>
  <c r="F15" i="15"/>
  <c r="G15" i="15"/>
  <c r="H15" i="15"/>
  <c r="D16" i="15"/>
  <c r="E16" i="15"/>
  <c r="F16" i="15"/>
  <c r="G16" i="15"/>
  <c r="H16" i="15"/>
  <c r="D17" i="15"/>
  <c r="E17" i="15"/>
  <c r="F17" i="15"/>
  <c r="G17" i="15"/>
  <c r="H17" i="15"/>
  <c r="D18" i="15"/>
  <c r="I18" i="15" s="1"/>
  <c r="E18" i="15"/>
  <c r="F18" i="15"/>
  <c r="G18" i="15"/>
  <c r="H18" i="15"/>
  <c r="D19" i="15"/>
  <c r="E19" i="15"/>
  <c r="F19" i="15"/>
  <c r="G19" i="15"/>
  <c r="H19" i="15"/>
  <c r="D20" i="15"/>
  <c r="E20" i="15"/>
  <c r="F20" i="15"/>
  <c r="G20" i="15"/>
  <c r="H20" i="15"/>
  <c r="D21" i="15"/>
  <c r="I21" i="15" s="1"/>
  <c r="E21" i="15"/>
  <c r="F21" i="15"/>
  <c r="G21" i="15"/>
  <c r="H21" i="15"/>
  <c r="D22" i="15"/>
  <c r="K22" i="15" s="1"/>
  <c r="E22" i="15"/>
  <c r="F22" i="15"/>
  <c r="G22" i="15"/>
  <c r="H22" i="15"/>
  <c r="D23" i="15"/>
  <c r="K23" i="15" s="1"/>
  <c r="E23" i="15"/>
  <c r="F23" i="15"/>
  <c r="G23" i="15"/>
  <c r="H23" i="15"/>
  <c r="I23" i="15" s="1"/>
  <c r="D24" i="15"/>
  <c r="E24" i="15"/>
  <c r="K24" i="15" s="1"/>
  <c r="F24" i="15"/>
  <c r="G24" i="15"/>
  <c r="H24" i="15"/>
  <c r="D25" i="15"/>
  <c r="I25" i="15" s="1"/>
  <c r="E25" i="15"/>
  <c r="F25" i="15"/>
  <c r="G25" i="15"/>
  <c r="H25" i="15"/>
  <c r="D26" i="15"/>
  <c r="E26" i="15"/>
  <c r="F26" i="15"/>
  <c r="G26" i="15"/>
  <c r="K26" i="15" s="1"/>
  <c r="H26" i="15"/>
  <c r="D27" i="15"/>
  <c r="E27" i="15"/>
  <c r="F27" i="15"/>
  <c r="G27" i="15"/>
  <c r="H27" i="15"/>
  <c r="D28" i="15"/>
  <c r="E28" i="15"/>
  <c r="F28" i="15"/>
  <c r="G28" i="15"/>
  <c r="H28" i="15"/>
  <c r="H6" i="15"/>
  <c r="G6" i="15"/>
  <c r="F6" i="15"/>
  <c r="E6" i="15"/>
  <c r="D6" i="15"/>
  <c r="C6" i="15" a="1"/>
  <c r="C6" i="15" s="1"/>
  <c r="K28" i="15"/>
  <c r="I27" i="15"/>
  <c r="K25" i="15"/>
  <c r="I20" i="15"/>
  <c r="K20" i="15"/>
  <c r="I19" i="15"/>
  <c r="K19" i="15"/>
  <c r="K17" i="15"/>
  <c r="K16" i="15"/>
  <c r="K15" i="15"/>
  <c r="I13" i="15"/>
  <c r="K11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6" i="15"/>
  <c r="E58" i="14"/>
  <c r="A58" i="14"/>
  <c r="E57" i="14"/>
  <c r="A57" i="14"/>
  <c r="E56" i="14"/>
  <c r="A56" i="14"/>
  <c r="E55" i="14"/>
  <c r="A55" i="14"/>
  <c r="E54" i="14"/>
  <c r="A54" i="14"/>
  <c r="E53" i="14"/>
  <c r="A53" i="14"/>
  <c r="E52" i="14"/>
  <c r="A52" i="14"/>
  <c r="E51" i="14"/>
  <c r="A51" i="14"/>
  <c r="E50" i="14"/>
  <c r="A50" i="14"/>
  <c r="E49" i="14"/>
  <c r="A49" i="14"/>
  <c r="E48" i="14"/>
  <c r="A48" i="14"/>
  <c r="E47" i="14"/>
  <c r="A47" i="14"/>
  <c r="E46" i="14"/>
  <c r="A46" i="14"/>
  <c r="E45" i="14"/>
  <c r="A45" i="14"/>
  <c r="E44" i="14"/>
  <c r="A44" i="14"/>
  <c r="E43" i="14"/>
  <c r="A43" i="14"/>
  <c r="E42" i="14"/>
  <c r="A42" i="14"/>
  <c r="E41" i="14"/>
  <c r="A41" i="14"/>
  <c r="E40" i="14"/>
  <c r="A40" i="14"/>
  <c r="E39" i="14"/>
  <c r="A39" i="14"/>
  <c r="E38" i="14"/>
  <c r="A38" i="14"/>
  <c r="E37" i="14"/>
  <c r="A37" i="14"/>
  <c r="E36" i="14"/>
  <c r="A36" i="14"/>
  <c r="E35" i="14"/>
  <c r="A35" i="14"/>
  <c r="E34" i="14"/>
  <c r="A34" i="14"/>
  <c r="E33" i="14"/>
  <c r="A33" i="14"/>
  <c r="E32" i="14"/>
  <c r="A32" i="14"/>
  <c r="E31" i="14"/>
  <c r="A31" i="14"/>
  <c r="E30" i="14"/>
  <c r="A30" i="14"/>
  <c r="E29" i="14"/>
  <c r="A29" i="14"/>
  <c r="E28" i="14"/>
  <c r="A28" i="14"/>
  <c r="E27" i="14"/>
  <c r="A27" i="14"/>
  <c r="E26" i="14"/>
  <c r="A26" i="14"/>
  <c r="E25" i="14"/>
  <c r="A25" i="14"/>
  <c r="E24" i="14"/>
  <c r="A24" i="14"/>
  <c r="E23" i="14"/>
  <c r="A23" i="14"/>
  <c r="E22" i="14"/>
  <c r="A22" i="14"/>
  <c r="E21" i="14"/>
  <c r="A21" i="14"/>
  <c r="E20" i="14"/>
  <c r="A20" i="14"/>
  <c r="E19" i="14"/>
  <c r="A19" i="14"/>
  <c r="E18" i="14"/>
  <c r="A18" i="14"/>
  <c r="E17" i="14"/>
  <c r="A17" i="14"/>
  <c r="E16" i="14"/>
  <c r="E15" i="14"/>
  <c r="E14" i="14"/>
  <c r="E13" i="14"/>
  <c r="E12" i="14"/>
  <c r="E11" i="14"/>
  <c r="E10" i="14"/>
  <c r="E9" i="14"/>
  <c r="D27" i="7"/>
  <c r="E27" i="7"/>
  <c r="F27" i="7"/>
  <c r="D7" i="13"/>
  <c r="E7" i="13"/>
  <c r="F7" i="13"/>
  <c r="G7" i="13"/>
  <c r="H7" i="13"/>
  <c r="D8" i="13"/>
  <c r="E8" i="13"/>
  <c r="F8" i="13"/>
  <c r="G8" i="13"/>
  <c r="H8" i="13"/>
  <c r="D9" i="13"/>
  <c r="E9" i="13"/>
  <c r="F9" i="13"/>
  <c r="G9" i="13"/>
  <c r="H9" i="13"/>
  <c r="D10" i="13"/>
  <c r="E10" i="13"/>
  <c r="F10" i="13"/>
  <c r="G10" i="13"/>
  <c r="H10" i="13"/>
  <c r="D11" i="13"/>
  <c r="E11" i="13"/>
  <c r="F11" i="13"/>
  <c r="G11" i="13"/>
  <c r="H11" i="13"/>
  <c r="D12" i="13"/>
  <c r="E12" i="13"/>
  <c r="F12" i="13"/>
  <c r="G12" i="13"/>
  <c r="H12" i="13"/>
  <c r="I12" i="13" s="1"/>
  <c r="G12" i="7" s="1"/>
  <c r="D13" i="13"/>
  <c r="E13" i="13"/>
  <c r="F13" i="13"/>
  <c r="G13" i="13"/>
  <c r="H13" i="13"/>
  <c r="D14" i="13"/>
  <c r="E14" i="13"/>
  <c r="F14" i="13"/>
  <c r="G14" i="13"/>
  <c r="H14" i="13"/>
  <c r="D15" i="13"/>
  <c r="E15" i="13"/>
  <c r="F15" i="13"/>
  <c r="G15" i="13"/>
  <c r="H15" i="13"/>
  <c r="D16" i="13"/>
  <c r="E16" i="13"/>
  <c r="F16" i="13"/>
  <c r="G16" i="13"/>
  <c r="H16" i="13"/>
  <c r="D17" i="13"/>
  <c r="E17" i="13"/>
  <c r="F17" i="13"/>
  <c r="G17" i="13"/>
  <c r="H17" i="13"/>
  <c r="D18" i="13"/>
  <c r="E18" i="13"/>
  <c r="F18" i="13"/>
  <c r="G18" i="13"/>
  <c r="H18" i="13"/>
  <c r="D19" i="13"/>
  <c r="E19" i="13"/>
  <c r="F19" i="13"/>
  <c r="G19" i="13"/>
  <c r="H19" i="13"/>
  <c r="D20" i="13"/>
  <c r="E20" i="13"/>
  <c r="F20" i="13"/>
  <c r="G20" i="13"/>
  <c r="H20" i="13"/>
  <c r="D21" i="13"/>
  <c r="E21" i="13"/>
  <c r="F21" i="13"/>
  <c r="G21" i="13"/>
  <c r="H21" i="13"/>
  <c r="D22" i="13"/>
  <c r="E22" i="13"/>
  <c r="F22" i="13"/>
  <c r="G22" i="13"/>
  <c r="K22" i="13" s="1"/>
  <c r="H22" i="13"/>
  <c r="D23" i="13"/>
  <c r="E23" i="13"/>
  <c r="F23" i="13"/>
  <c r="G23" i="13"/>
  <c r="H23" i="13"/>
  <c r="D24" i="13"/>
  <c r="E24" i="13"/>
  <c r="F24" i="13"/>
  <c r="G24" i="13"/>
  <c r="H24" i="13"/>
  <c r="D25" i="13"/>
  <c r="E25" i="13"/>
  <c r="F25" i="13"/>
  <c r="G25" i="13"/>
  <c r="H25" i="13"/>
  <c r="D26" i="13"/>
  <c r="E26" i="13"/>
  <c r="F26" i="13"/>
  <c r="K26" i="13" s="1"/>
  <c r="G26" i="13"/>
  <c r="H26" i="13"/>
  <c r="D27" i="13"/>
  <c r="E27" i="13"/>
  <c r="F27" i="13"/>
  <c r="G27" i="13"/>
  <c r="H27" i="13"/>
  <c r="D28" i="13"/>
  <c r="K28" i="13" s="1"/>
  <c r="E28" i="13"/>
  <c r="F28" i="13"/>
  <c r="G28" i="13"/>
  <c r="H28" i="13"/>
  <c r="K15" i="13"/>
  <c r="K16" i="13"/>
  <c r="I19" i="13"/>
  <c r="G19" i="7" s="1"/>
  <c r="I20" i="13"/>
  <c r="G20" i="7" s="1"/>
  <c r="H6" i="13"/>
  <c r="G6" i="13"/>
  <c r="F6" i="13"/>
  <c r="E6" i="13"/>
  <c r="D6" i="13"/>
  <c r="C6" i="13" a="1"/>
  <c r="C6" i="13" s="1"/>
  <c r="A50" i="11"/>
  <c r="E50" i="11"/>
  <c r="K27" i="13"/>
  <c r="K11" i="13"/>
  <c r="K7" i="13"/>
  <c r="I7" i="13"/>
  <c r="G7" i="7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D23" i="7"/>
  <c r="E23" i="7"/>
  <c r="D24" i="7"/>
  <c r="E24" i="7"/>
  <c r="D25" i="7"/>
  <c r="E25" i="7"/>
  <c r="D26" i="7"/>
  <c r="E26" i="7"/>
  <c r="D28" i="7"/>
  <c r="E28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8" i="7"/>
  <c r="F6" i="7"/>
  <c r="D7" i="12"/>
  <c r="E7" i="12"/>
  <c r="F7" i="12"/>
  <c r="G7" i="12"/>
  <c r="H7" i="12"/>
  <c r="D8" i="12"/>
  <c r="K8" i="12" s="1"/>
  <c r="E8" i="12"/>
  <c r="F8" i="12"/>
  <c r="G8" i="12"/>
  <c r="H8" i="12"/>
  <c r="D9" i="12"/>
  <c r="I9" i="12" s="1"/>
  <c r="E9" i="12"/>
  <c r="F9" i="12"/>
  <c r="G9" i="12"/>
  <c r="H9" i="12"/>
  <c r="D10" i="12"/>
  <c r="E10" i="12"/>
  <c r="F10" i="12"/>
  <c r="G10" i="12"/>
  <c r="H10" i="12"/>
  <c r="I10" i="12" s="1"/>
  <c r="D11" i="12"/>
  <c r="E11" i="12"/>
  <c r="F11" i="12"/>
  <c r="G11" i="12"/>
  <c r="H11" i="12"/>
  <c r="D12" i="12"/>
  <c r="E12" i="12"/>
  <c r="F12" i="12"/>
  <c r="G12" i="12"/>
  <c r="H12" i="12"/>
  <c r="D13" i="12"/>
  <c r="E13" i="12"/>
  <c r="F13" i="12"/>
  <c r="G13" i="12"/>
  <c r="H13" i="12"/>
  <c r="D14" i="12"/>
  <c r="E14" i="12"/>
  <c r="I14" i="12" s="1"/>
  <c r="F14" i="12"/>
  <c r="G14" i="12"/>
  <c r="H14" i="12"/>
  <c r="D15" i="12"/>
  <c r="E15" i="12"/>
  <c r="F15" i="12"/>
  <c r="G15" i="12"/>
  <c r="H15" i="12"/>
  <c r="D16" i="12"/>
  <c r="E16" i="12"/>
  <c r="F16" i="12"/>
  <c r="G16" i="12"/>
  <c r="H16" i="12"/>
  <c r="D17" i="12"/>
  <c r="E17" i="12"/>
  <c r="F17" i="12"/>
  <c r="G17" i="12"/>
  <c r="H17" i="12"/>
  <c r="D18" i="12"/>
  <c r="I18" i="12" s="1"/>
  <c r="E18" i="12"/>
  <c r="F18" i="12"/>
  <c r="G18" i="12"/>
  <c r="H18" i="12"/>
  <c r="D19" i="12"/>
  <c r="E19" i="12"/>
  <c r="F19" i="12"/>
  <c r="G19" i="12"/>
  <c r="H19" i="12"/>
  <c r="D20" i="12"/>
  <c r="E20" i="12"/>
  <c r="F20" i="12"/>
  <c r="G20" i="12"/>
  <c r="H20" i="12"/>
  <c r="D21" i="12"/>
  <c r="E21" i="12"/>
  <c r="F21" i="12"/>
  <c r="I21" i="12" s="1"/>
  <c r="G21" i="12"/>
  <c r="H21" i="12"/>
  <c r="D22" i="12"/>
  <c r="K22" i="12" s="1"/>
  <c r="E22" i="12"/>
  <c r="F22" i="12"/>
  <c r="G22" i="12"/>
  <c r="H22" i="12"/>
  <c r="D23" i="12"/>
  <c r="E23" i="12"/>
  <c r="F23" i="12"/>
  <c r="G23" i="12"/>
  <c r="H23" i="12"/>
  <c r="D24" i="12"/>
  <c r="I24" i="12" s="1"/>
  <c r="J24" i="12" s="1"/>
  <c r="E24" i="12"/>
  <c r="F24" i="12"/>
  <c r="G24" i="12"/>
  <c r="H24" i="12"/>
  <c r="D25" i="12"/>
  <c r="I25" i="12" s="1"/>
  <c r="J25" i="12" s="1"/>
  <c r="E25" i="12"/>
  <c r="F25" i="12"/>
  <c r="G25" i="12"/>
  <c r="H25" i="12"/>
  <c r="D26" i="12"/>
  <c r="K26" i="12" s="1"/>
  <c r="E26" i="12"/>
  <c r="F26" i="12"/>
  <c r="G26" i="12"/>
  <c r="H26" i="12"/>
  <c r="D27" i="12"/>
  <c r="E27" i="12"/>
  <c r="F27" i="12"/>
  <c r="G27" i="12"/>
  <c r="I27" i="12" s="1"/>
  <c r="J27" i="12" s="1"/>
  <c r="H27" i="12"/>
  <c r="H6" i="12"/>
  <c r="G6" i="12"/>
  <c r="F6" i="12"/>
  <c r="E6" i="12"/>
  <c r="D6" i="12"/>
  <c r="C6" i="12" a="1"/>
  <c r="C6" i="12" s="1"/>
  <c r="A25" i="9"/>
  <c r="A26" i="9"/>
  <c r="A27" i="9" s="1"/>
  <c r="D26" i="9"/>
  <c r="E26" i="9"/>
  <c r="F26" i="9"/>
  <c r="G26" i="9"/>
  <c r="H26" i="9"/>
  <c r="I23" i="12"/>
  <c r="J23" i="12" s="1"/>
  <c r="K23" i="12"/>
  <c r="A25" i="12"/>
  <c r="A26" i="12" s="1"/>
  <c r="A27" i="12" s="1"/>
  <c r="H28" i="12"/>
  <c r="G28" i="12"/>
  <c r="F28" i="12"/>
  <c r="E28" i="12"/>
  <c r="D28" i="12"/>
  <c r="A28" i="12"/>
  <c r="K20" i="12"/>
  <c r="I16" i="12"/>
  <c r="K13" i="12"/>
  <c r="K12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E31" i="10"/>
  <c r="E32" i="10"/>
  <c r="E33" i="10"/>
  <c r="E30" i="10"/>
  <c r="A58" i="10"/>
  <c r="A59" i="10"/>
  <c r="E59" i="10"/>
  <c r="A40" i="10"/>
  <c r="E44" i="10"/>
  <c r="A41" i="10"/>
  <c r="E45" i="10"/>
  <c r="A42" i="10"/>
  <c r="E46" i="10"/>
  <c r="A43" i="10"/>
  <c r="E47" i="10"/>
  <c r="A44" i="10"/>
  <c r="E48" i="10"/>
  <c r="A45" i="10"/>
  <c r="E49" i="10"/>
  <c r="A46" i="10"/>
  <c r="E50" i="10"/>
  <c r="A47" i="10"/>
  <c r="E51" i="10"/>
  <c r="A48" i="10"/>
  <c r="E52" i="10"/>
  <c r="A49" i="10"/>
  <c r="E53" i="10"/>
  <c r="E58" i="11"/>
  <c r="A58" i="11"/>
  <c r="E57" i="11"/>
  <c r="A57" i="11"/>
  <c r="E56" i="11"/>
  <c r="A56" i="11"/>
  <c r="E55" i="11"/>
  <c r="A55" i="11"/>
  <c r="E54" i="11"/>
  <c r="A54" i="11"/>
  <c r="E53" i="11"/>
  <c r="A53" i="11"/>
  <c r="E52" i="11"/>
  <c r="A52" i="11"/>
  <c r="E51" i="11"/>
  <c r="A51" i="11"/>
  <c r="E49" i="11"/>
  <c r="A49" i="11"/>
  <c r="E48" i="11"/>
  <c r="A48" i="11"/>
  <c r="E47" i="11"/>
  <c r="A47" i="11"/>
  <c r="E46" i="11"/>
  <c r="A46" i="11"/>
  <c r="E45" i="11"/>
  <c r="A45" i="11"/>
  <c r="E44" i="11"/>
  <c r="A44" i="11"/>
  <c r="E43" i="11"/>
  <c r="A43" i="11"/>
  <c r="E42" i="11"/>
  <c r="A42" i="11"/>
  <c r="E41" i="11"/>
  <c r="A41" i="11"/>
  <c r="E40" i="11"/>
  <c r="A40" i="11"/>
  <c r="E39" i="11"/>
  <c r="A39" i="11"/>
  <c r="E38" i="11"/>
  <c r="A38" i="11"/>
  <c r="E37" i="11"/>
  <c r="A37" i="11"/>
  <c r="E36" i="11"/>
  <c r="A36" i="11"/>
  <c r="E35" i="11"/>
  <c r="A35" i="11"/>
  <c r="E34" i="11"/>
  <c r="A34" i="11"/>
  <c r="E33" i="11"/>
  <c r="A33" i="11"/>
  <c r="E32" i="11"/>
  <c r="A32" i="11"/>
  <c r="E31" i="11"/>
  <c r="A31" i="11"/>
  <c r="E30" i="11"/>
  <c r="A30" i="11"/>
  <c r="E29" i="11"/>
  <c r="A29" i="11"/>
  <c r="E28" i="11"/>
  <c r="A28" i="11"/>
  <c r="E27" i="11"/>
  <c r="A27" i="11"/>
  <c r="E26" i="11"/>
  <c r="A26" i="11"/>
  <c r="E25" i="11"/>
  <c r="A25" i="11"/>
  <c r="E24" i="11"/>
  <c r="A24" i="11"/>
  <c r="E23" i="11"/>
  <c r="A23" i="11"/>
  <c r="E22" i="11"/>
  <c r="A22" i="11"/>
  <c r="E21" i="11"/>
  <c r="A21" i="11"/>
  <c r="E20" i="11"/>
  <c r="A20" i="11"/>
  <c r="E19" i="11"/>
  <c r="A19" i="11"/>
  <c r="E18" i="11"/>
  <c r="A18" i="11"/>
  <c r="E17" i="11"/>
  <c r="A17" i="11"/>
  <c r="E16" i="11"/>
  <c r="E15" i="11"/>
  <c r="E14" i="11"/>
  <c r="E13" i="11"/>
  <c r="E12" i="11"/>
  <c r="E11" i="11"/>
  <c r="E10" i="11"/>
  <c r="E9" i="11"/>
  <c r="E69" i="10"/>
  <c r="A69" i="10"/>
  <c r="E68" i="10"/>
  <c r="A68" i="10"/>
  <c r="E67" i="10"/>
  <c r="A67" i="10"/>
  <c r="E66" i="10"/>
  <c r="A66" i="10"/>
  <c r="E65" i="10"/>
  <c r="A65" i="10"/>
  <c r="E64" i="10"/>
  <c r="A64" i="10"/>
  <c r="E63" i="10"/>
  <c r="A63" i="10"/>
  <c r="E62" i="10"/>
  <c r="A62" i="10"/>
  <c r="E61" i="10"/>
  <c r="A61" i="10"/>
  <c r="E60" i="10"/>
  <c r="A60" i="10"/>
  <c r="A57" i="10"/>
  <c r="A56" i="10"/>
  <c r="A55" i="10"/>
  <c r="E58" i="10"/>
  <c r="A54" i="10"/>
  <c r="E57" i="10"/>
  <c r="A53" i="10"/>
  <c r="E56" i="10"/>
  <c r="A52" i="10"/>
  <c r="E55" i="10"/>
  <c r="A51" i="10"/>
  <c r="E54" i="10"/>
  <c r="A50" i="10"/>
  <c r="E43" i="10"/>
  <c r="A39" i="10"/>
  <c r="E42" i="10"/>
  <c r="A38" i="10"/>
  <c r="E41" i="10"/>
  <c r="A37" i="10"/>
  <c r="E40" i="10"/>
  <c r="A36" i="10"/>
  <c r="E39" i="10"/>
  <c r="A35" i="10"/>
  <c r="E38" i="10"/>
  <c r="A34" i="10"/>
  <c r="E37" i="10"/>
  <c r="A33" i="10"/>
  <c r="E36" i="10"/>
  <c r="A32" i="10"/>
  <c r="E35" i="10"/>
  <c r="A31" i="10"/>
  <c r="E34" i="10"/>
  <c r="A30" i="10"/>
  <c r="E29" i="10"/>
  <c r="A29" i="10"/>
  <c r="E28" i="10"/>
  <c r="A28" i="10"/>
  <c r="E27" i="10"/>
  <c r="A27" i="10"/>
  <c r="E26" i="10"/>
  <c r="A26" i="10"/>
  <c r="E25" i="10"/>
  <c r="A25" i="10"/>
  <c r="E24" i="10"/>
  <c r="A24" i="10"/>
  <c r="E23" i="10"/>
  <c r="A23" i="10"/>
  <c r="E22" i="10"/>
  <c r="A22" i="10"/>
  <c r="E21" i="10"/>
  <c r="A21" i="10"/>
  <c r="E20" i="10"/>
  <c r="A20" i="10"/>
  <c r="E19" i="10"/>
  <c r="A19" i="10"/>
  <c r="E18" i="10"/>
  <c r="A18" i="10"/>
  <c r="E17" i="10"/>
  <c r="A17" i="10"/>
  <c r="E16" i="10"/>
  <c r="E15" i="10"/>
  <c r="E14" i="10"/>
  <c r="E13" i="10"/>
  <c r="E12" i="10"/>
  <c r="E11" i="10"/>
  <c r="E10" i="10"/>
  <c r="E9" i="10"/>
  <c r="D7" i="9"/>
  <c r="E7" i="9"/>
  <c r="F7" i="9"/>
  <c r="G7" i="9"/>
  <c r="H7" i="9"/>
  <c r="D8" i="9"/>
  <c r="E8" i="9"/>
  <c r="F8" i="9"/>
  <c r="G8" i="9"/>
  <c r="H8" i="9"/>
  <c r="D9" i="9"/>
  <c r="E9" i="9"/>
  <c r="F9" i="9"/>
  <c r="G9" i="9"/>
  <c r="H9" i="9"/>
  <c r="D10" i="9"/>
  <c r="E10" i="9"/>
  <c r="F10" i="9"/>
  <c r="G10" i="9"/>
  <c r="H10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G14" i="9"/>
  <c r="H14" i="9"/>
  <c r="D15" i="9"/>
  <c r="E15" i="9"/>
  <c r="F15" i="9"/>
  <c r="G15" i="9"/>
  <c r="H15" i="9"/>
  <c r="D16" i="9"/>
  <c r="E16" i="9"/>
  <c r="F16" i="9"/>
  <c r="G16" i="9"/>
  <c r="H16" i="9"/>
  <c r="D17" i="9"/>
  <c r="E17" i="9"/>
  <c r="F17" i="9"/>
  <c r="G17" i="9"/>
  <c r="H17" i="9"/>
  <c r="D18" i="9"/>
  <c r="E18" i="9"/>
  <c r="F18" i="9"/>
  <c r="G18" i="9"/>
  <c r="H18" i="9"/>
  <c r="D19" i="9"/>
  <c r="E19" i="9"/>
  <c r="F19" i="9"/>
  <c r="G19" i="9"/>
  <c r="H19" i="9"/>
  <c r="D20" i="9"/>
  <c r="E20" i="9"/>
  <c r="F20" i="9"/>
  <c r="G20" i="9"/>
  <c r="H20" i="9"/>
  <c r="D21" i="9"/>
  <c r="E21" i="9"/>
  <c r="F21" i="9"/>
  <c r="G21" i="9"/>
  <c r="H21" i="9"/>
  <c r="D22" i="9"/>
  <c r="E22" i="9"/>
  <c r="F22" i="9"/>
  <c r="G22" i="9"/>
  <c r="H22" i="9"/>
  <c r="H6" i="9"/>
  <c r="G6" i="9"/>
  <c r="F6" i="9"/>
  <c r="E6" i="9"/>
  <c r="D6" i="9"/>
  <c r="E29" i="15" l="1"/>
  <c r="K21" i="15"/>
  <c r="D29" i="15"/>
  <c r="I22" i="15"/>
  <c r="F29" i="15"/>
  <c r="H29" i="15"/>
  <c r="K12" i="15"/>
  <c r="I24" i="15"/>
  <c r="G29" i="15"/>
  <c r="J12" i="15"/>
  <c r="I7" i="15"/>
  <c r="J7" i="15" s="1"/>
  <c r="K9" i="15"/>
  <c r="J18" i="15"/>
  <c r="I16" i="15"/>
  <c r="K18" i="15"/>
  <c r="J27" i="15"/>
  <c r="K27" i="15"/>
  <c r="K6" i="15"/>
  <c r="K29" i="15" s="1"/>
  <c r="J16" i="15"/>
  <c r="J25" i="15"/>
  <c r="J14" i="15"/>
  <c r="I10" i="15"/>
  <c r="J10" i="15"/>
  <c r="I28" i="15"/>
  <c r="J28" i="15" s="1"/>
  <c r="I8" i="15"/>
  <c r="J8" i="15" s="1"/>
  <c r="J19" i="15"/>
  <c r="I26" i="15"/>
  <c r="J23" i="15"/>
  <c r="J21" i="15"/>
  <c r="I17" i="15"/>
  <c r="I6" i="15"/>
  <c r="J17" i="15"/>
  <c r="I15" i="15"/>
  <c r="J15" i="15" s="1"/>
  <c r="J26" i="15"/>
  <c r="J24" i="15"/>
  <c r="J13" i="15"/>
  <c r="J20" i="15"/>
  <c r="J22" i="15"/>
  <c r="J11" i="15"/>
  <c r="J9" i="15"/>
  <c r="I27" i="13"/>
  <c r="I13" i="13"/>
  <c r="G13" i="7" s="1"/>
  <c r="K18" i="13"/>
  <c r="K10" i="13"/>
  <c r="I14" i="13"/>
  <c r="G14" i="7" s="1"/>
  <c r="K25" i="13"/>
  <c r="I21" i="13"/>
  <c r="G21" i="7" s="1"/>
  <c r="K9" i="13"/>
  <c r="I17" i="13"/>
  <c r="G17" i="7" s="1"/>
  <c r="K24" i="13"/>
  <c r="I8" i="13"/>
  <c r="G8" i="7" s="1"/>
  <c r="I16" i="13"/>
  <c r="G16" i="7" s="1"/>
  <c r="K20" i="13"/>
  <c r="I23" i="13"/>
  <c r="G23" i="7" s="1"/>
  <c r="E29" i="13"/>
  <c r="G29" i="13"/>
  <c r="H29" i="13"/>
  <c r="I25" i="13"/>
  <c r="G25" i="7" s="1"/>
  <c r="O25" i="7" s="1"/>
  <c r="I18" i="13"/>
  <c r="F29" i="13"/>
  <c r="I6" i="13"/>
  <c r="G6" i="7" s="1"/>
  <c r="J7" i="13"/>
  <c r="J27" i="13"/>
  <c r="J12" i="13"/>
  <c r="I28" i="13"/>
  <c r="J28" i="13" s="1"/>
  <c r="K14" i="13"/>
  <c r="I26" i="13"/>
  <c r="G26" i="7" s="1"/>
  <c r="O26" i="7" s="1"/>
  <c r="I15" i="13"/>
  <c r="K17" i="13"/>
  <c r="J26" i="13"/>
  <c r="I10" i="13"/>
  <c r="K12" i="13"/>
  <c r="K6" i="13"/>
  <c r="I24" i="13"/>
  <c r="D29" i="13"/>
  <c r="K8" i="13"/>
  <c r="J13" i="13"/>
  <c r="I22" i="13"/>
  <c r="G22" i="7" s="1"/>
  <c r="K21" i="13"/>
  <c r="K19" i="13"/>
  <c r="J21" i="13"/>
  <c r="I11" i="13"/>
  <c r="G11" i="7" s="1"/>
  <c r="K13" i="13"/>
  <c r="I9" i="13"/>
  <c r="J20" i="13"/>
  <c r="K23" i="13"/>
  <c r="J19" i="13"/>
  <c r="I26" i="9"/>
  <c r="J26" i="9" s="1"/>
  <c r="K26" i="9"/>
  <c r="K24" i="12"/>
  <c r="I26" i="12"/>
  <c r="J26" i="12" s="1"/>
  <c r="K27" i="12"/>
  <c r="K25" i="12"/>
  <c r="K9" i="12"/>
  <c r="I6" i="12"/>
  <c r="I8" i="12"/>
  <c r="I17" i="12"/>
  <c r="J17" i="12" s="1"/>
  <c r="K14" i="12"/>
  <c r="K7" i="12"/>
  <c r="K16" i="12"/>
  <c r="K21" i="12"/>
  <c r="K10" i="12"/>
  <c r="K15" i="12"/>
  <c r="I19" i="12"/>
  <c r="J19" i="12" s="1"/>
  <c r="K18" i="12"/>
  <c r="I11" i="12"/>
  <c r="J11" i="12" s="1"/>
  <c r="K28" i="12"/>
  <c r="D29" i="12"/>
  <c r="G29" i="12"/>
  <c r="H29" i="12"/>
  <c r="J16" i="12"/>
  <c r="J14" i="12"/>
  <c r="I12" i="12"/>
  <c r="J12" i="12" s="1"/>
  <c r="J21" i="12"/>
  <c r="K19" i="12"/>
  <c r="I28" i="12"/>
  <c r="J28" i="12" s="1"/>
  <c r="I15" i="12"/>
  <c r="K17" i="12"/>
  <c r="K6" i="12"/>
  <c r="J15" i="12"/>
  <c r="I13" i="12"/>
  <c r="J13" i="12"/>
  <c r="I22" i="12"/>
  <c r="J22" i="12" s="1"/>
  <c r="J10" i="12"/>
  <c r="J8" i="12"/>
  <c r="E29" i="12"/>
  <c r="I20" i="12"/>
  <c r="F29" i="12"/>
  <c r="K11" i="12"/>
  <c r="J20" i="12"/>
  <c r="J9" i="12"/>
  <c r="I7" i="12"/>
  <c r="J18" i="12"/>
  <c r="J7" i="12"/>
  <c r="E46" i="8"/>
  <c r="A46" i="8"/>
  <c r="H27" i="9"/>
  <c r="G27" i="9"/>
  <c r="F27" i="9"/>
  <c r="E27" i="9"/>
  <c r="D27" i="9"/>
  <c r="H25" i="9"/>
  <c r="G25" i="9"/>
  <c r="F25" i="9"/>
  <c r="E25" i="9"/>
  <c r="D25" i="9"/>
  <c r="H24" i="9"/>
  <c r="G24" i="9"/>
  <c r="F24" i="9"/>
  <c r="E24" i="9"/>
  <c r="D24" i="9"/>
  <c r="H23" i="9"/>
  <c r="G23" i="9"/>
  <c r="F23" i="9"/>
  <c r="E23" i="9"/>
  <c r="D23" i="9"/>
  <c r="A23" i="9"/>
  <c r="A24" i="9" s="1"/>
  <c r="K18" i="9"/>
  <c r="I15" i="9"/>
  <c r="E15" i="7" s="1"/>
  <c r="K10" i="9"/>
  <c r="I7" i="9"/>
  <c r="E7" i="7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E57" i="8"/>
  <c r="A57" i="8"/>
  <c r="E56" i="8"/>
  <c r="A56" i="8"/>
  <c r="E55" i="8"/>
  <c r="A55" i="8"/>
  <c r="E54" i="8"/>
  <c r="A54" i="8"/>
  <c r="E53" i="8"/>
  <c r="A53" i="8"/>
  <c r="E52" i="8"/>
  <c r="A52" i="8"/>
  <c r="E51" i="8"/>
  <c r="A51" i="8"/>
  <c r="E50" i="8"/>
  <c r="A50" i="8"/>
  <c r="E49" i="8"/>
  <c r="A49" i="8"/>
  <c r="E48" i="8"/>
  <c r="A48" i="8"/>
  <c r="E47" i="8"/>
  <c r="A47" i="8"/>
  <c r="E45" i="8"/>
  <c r="A45" i="8"/>
  <c r="E44" i="8"/>
  <c r="A44" i="8"/>
  <c r="E43" i="8"/>
  <c r="A43" i="8"/>
  <c r="E42" i="8"/>
  <c r="A42" i="8"/>
  <c r="E41" i="8"/>
  <c r="A41" i="8"/>
  <c r="E40" i="8"/>
  <c r="A40" i="8"/>
  <c r="E39" i="8"/>
  <c r="A39" i="8"/>
  <c r="E38" i="8"/>
  <c r="A38" i="8"/>
  <c r="E37" i="8"/>
  <c r="A37" i="8"/>
  <c r="E36" i="8"/>
  <c r="A36" i="8"/>
  <c r="E35" i="8"/>
  <c r="A35" i="8"/>
  <c r="E34" i="8"/>
  <c r="A34" i="8"/>
  <c r="E33" i="8"/>
  <c r="A33" i="8"/>
  <c r="E32" i="8"/>
  <c r="A32" i="8"/>
  <c r="E31" i="8"/>
  <c r="A31" i="8"/>
  <c r="E30" i="8"/>
  <c r="A30" i="8"/>
  <c r="E29" i="8"/>
  <c r="A29" i="8"/>
  <c r="E28" i="8"/>
  <c r="A28" i="8"/>
  <c r="E27" i="8"/>
  <c r="A27" i="8"/>
  <c r="E26" i="8"/>
  <c r="A26" i="8"/>
  <c r="E25" i="8"/>
  <c r="A25" i="8"/>
  <c r="E24" i="8"/>
  <c r="A24" i="8"/>
  <c r="E23" i="8"/>
  <c r="A23" i="8"/>
  <c r="E22" i="8"/>
  <c r="A22" i="8"/>
  <c r="E21" i="8"/>
  <c r="A21" i="8"/>
  <c r="E20" i="8"/>
  <c r="A20" i="8"/>
  <c r="E19" i="8"/>
  <c r="A19" i="8"/>
  <c r="E18" i="8"/>
  <c r="A18" i="8"/>
  <c r="E17" i="8"/>
  <c r="A17" i="8"/>
  <c r="E16" i="8"/>
  <c r="E15" i="8"/>
  <c r="E14" i="8"/>
  <c r="E13" i="8"/>
  <c r="E12" i="8"/>
  <c r="E11" i="8"/>
  <c r="E10" i="8"/>
  <c r="E9" i="8"/>
  <c r="H29" i="7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H6" i="2"/>
  <c r="G6" i="2"/>
  <c r="F6" i="2"/>
  <c r="E6" i="2"/>
  <c r="D6" i="2"/>
  <c r="C29" i="7"/>
  <c r="K29" i="7"/>
  <c r="A6" i="7"/>
  <c r="I29" i="15" l="1"/>
  <c r="C29" i="15"/>
  <c r="J6" i="15"/>
  <c r="J23" i="13"/>
  <c r="J8" i="13"/>
  <c r="J11" i="13"/>
  <c r="G28" i="7"/>
  <c r="G27" i="7"/>
  <c r="O27" i="7" s="1"/>
  <c r="J14" i="13"/>
  <c r="J22" i="13"/>
  <c r="J16" i="13"/>
  <c r="J24" i="13"/>
  <c r="G24" i="7"/>
  <c r="J18" i="13"/>
  <c r="G18" i="7"/>
  <c r="J10" i="13"/>
  <c r="G10" i="7"/>
  <c r="I29" i="13"/>
  <c r="G9" i="7"/>
  <c r="J25" i="13"/>
  <c r="J17" i="13"/>
  <c r="J15" i="13"/>
  <c r="G15" i="7"/>
  <c r="C29" i="13"/>
  <c r="J29" i="13" s="1"/>
  <c r="J6" i="13"/>
  <c r="K29" i="13"/>
  <c r="J9" i="13"/>
  <c r="K29" i="12"/>
  <c r="I29" i="12"/>
  <c r="C29" i="12"/>
  <c r="J6" i="12"/>
  <c r="K27" i="9"/>
  <c r="E28" i="9"/>
  <c r="I11" i="9"/>
  <c r="E11" i="7" s="1"/>
  <c r="K14" i="9"/>
  <c r="I19" i="9"/>
  <c r="E19" i="7" s="1"/>
  <c r="I22" i="9"/>
  <c r="E22" i="7" s="1"/>
  <c r="F28" i="9"/>
  <c r="K11" i="9"/>
  <c r="K19" i="9"/>
  <c r="K22" i="9"/>
  <c r="G28" i="9"/>
  <c r="K8" i="9"/>
  <c r="I13" i="9"/>
  <c r="E13" i="7" s="1"/>
  <c r="K16" i="9"/>
  <c r="I21" i="9"/>
  <c r="E21" i="7" s="1"/>
  <c r="I25" i="9"/>
  <c r="J25" i="9" s="1"/>
  <c r="H28" i="9"/>
  <c r="K13" i="9"/>
  <c r="K21" i="9"/>
  <c r="K25" i="9"/>
  <c r="I24" i="9"/>
  <c r="J24" i="9" s="1"/>
  <c r="K7" i="9"/>
  <c r="K15" i="9"/>
  <c r="K24" i="9"/>
  <c r="I9" i="9"/>
  <c r="E9" i="7" s="1"/>
  <c r="K12" i="9"/>
  <c r="I17" i="9"/>
  <c r="E17" i="7" s="1"/>
  <c r="K20" i="9"/>
  <c r="I23" i="9"/>
  <c r="J23" i="9" s="1"/>
  <c r="D28" i="9"/>
  <c r="K9" i="9"/>
  <c r="K17" i="9"/>
  <c r="K23" i="9"/>
  <c r="I6" i="9"/>
  <c r="E6" i="7" s="1"/>
  <c r="I12" i="9"/>
  <c r="E12" i="7" s="1"/>
  <c r="I14" i="9"/>
  <c r="E14" i="7" s="1"/>
  <c r="I20" i="9"/>
  <c r="E20" i="7" s="1"/>
  <c r="I27" i="9"/>
  <c r="J27" i="9" s="1"/>
  <c r="I8" i="9"/>
  <c r="E8" i="7" s="1"/>
  <c r="I10" i="9"/>
  <c r="E10" i="7" s="1"/>
  <c r="I16" i="9"/>
  <c r="E16" i="7" s="1"/>
  <c r="I18" i="9"/>
  <c r="E18" i="7" s="1"/>
  <c r="K6" i="9"/>
  <c r="I29" i="7"/>
  <c r="N29" i="7"/>
  <c r="O23" i="7"/>
  <c r="M29" i="7"/>
  <c r="L29" i="7"/>
  <c r="J29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J29" i="15" l="1"/>
  <c r="G29" i="7"/>
  <c r="J29" i="12"/>
  <c r="K28" i="9"/>
  <c r="I28" i="9"/>
  <c r="A19" i="7"/>
  <c r="A20" i="7" s="1"/>
  <c r="A21" i="7" s="1"/>
  <c r="A22" i="7" s="1"/>
  <c r="A23" i="7" s="1"/>
  <c r="A24" i="7" s="1"/>
  <c r="A25" i="7" s="1"/>
  <c r="A26" i="7" s="1"/>
  <c r="A27" i="7" s="1"/>
  <c r="A28" i="7" s="1"/>
  <c r="C27" i="2"/>
  <c r="H27" i="2"/>
  <c r="G27" i="2"/>
  <c r="F27" i="2"/>
  <c r="K26" i="2"/>
  <c r="K25" i="2"/>
  <c r="I25" i="2"/>
  <c r="J25" i="2" s="1"/>
  <c r="K24" i="2"/>
  <c r="K23" i="2"/>
  <c r="K22" i="2"/>
  <c r="I21" i="2"/>
  <c r="K21" i="2"/>
  <c r="I20" i="2"/>
  <c r="K20" i="2"/>
  <c r="K19" i="2"/>
  <c r="I19" i="2"/>
  <c r="K18" i="2"/>
  <c r="K17" i="2"/>
  <c r="I17" i="2"/>
  <c r="K16" i="2"/>
  <c r="K15" i="2"/>
  <c r="K14" i="2"/>
  <c r="I13" i="2"/>
  <c r="K13" i="2"/>
  <c r="I12" i="2"/>
  <c r="K12" i="2"/>
  <c r="K11" i="2"/>
  <c r="I11" i="2"/>
  <c r="D11" i="7" s="1"/>
  <c r="K10" i="2"/>
  <c r="I10" i="2"/>
  <c r="K9" i="2"/>
  <c r="I9" i="2"/>
  <c r="K8" i="2"/>
  <c r="K7" i="2"/>
  <c r="K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E56" i="1"/>
  <c r="A56" i="1"/>
  <c r="E55" i="1"/>
  <c r="A55" i="1"/>
  <c r="E54" i="1"/>
  <c r="A54" i="1"/>
  <c r="E53" i="1"/>
  <c r="A53" i="1"/>
  <c r="E52" i="1"/>
  <c r="A52" i="1"/>
  <c r="E51" i="1"/>
  <c r="A51" i="1"/>
  <c r="E50" i="1"/>
  <c r="A50" i="1"/>
  <c r="E49" i="1"/>
  <c r="A49" i="1"/>
  <c r="E48" i="1"/>
  <c r="A48" i="1"/>
  <c r="E47" i="1"/>
  <c r="A47" i="1"/>
  <c r="E46" i="1"/>
  <c r="A46" i="1"/>
  <c r="E45" i="1"/>
  <c r="A45" i="1"/>
  <c r="E44" i="1"/>
  <c r="A44" i="1"/>
  <c r="E43" i="1"/>
  <c r="A43" i="1"/>
  <c r="E42" i="1"/>
  <c r="A42" i="1"/>
  <c r="E41" i="1"/>
  <c r="A41" i="1"/>
  <c r="E40" i="1"/>
  <c r="A40" i="1"/>
  <c r="E39" i="1"/>
  <c r="A39" i="1"/>
  <c r="E38" i="1"/>
  <c r="A38" i="1"/>
  <c r="E37" i="1"/>
  <c r="A37" i="1"/>
  <c r="E36" i="1"/>
  <c r="A36" i="1"/>
  <c r="E35" i="1"/>
  <c r="A35" i="1"/>
  <c r="E34" i="1"/>
  <c r="A34" i="1"/>
  <c r="E33" i="1"/>
  <c r="A33" i="1"/>
  <c r="E32" i="1"/>
  <c r="A32" i="1"/>
  <c r="E31" i="1"/>
  <c r="A31" i="1"/>
  <c r="E30" i="1"/>
  <c r="A30" i="1"/>
  <c r="E29" i="1"/>
  <c r="A29" i="1"/>
  <c r="E28" i="1"/>
  <c r="A28" i="1"/>
  <c r="E27" i="1"/>
  <c r="A27" i="1"/>
  <c r="E26" i="1"/>
  <c r="A26" i="1"/>
  <c r="E25" i="1"/>
  <c r="A25" i="1"/>
  <c r="E24" i="1"/>
  <c r="A24" i="1"/>
  <c r="E23" i="1"/>
  <c r="A23" i="1"/>
  <c r="E22" i="1"/>
  <c r="A22" i="1"/>
  <c r="E21" i="1"/>
  <c r="A21" i="1"/>
  <c r="E20" i="1"/>
  <c r="A20" i="1"/>
  <c r="E19" i="1"/>
  <c r="A19" i="1"/>
  <c r="E18" i="1"/>
  <c r="A18" i="1"/>
  <c r="E17" i="1"/>
  <c r="A17" i="1"/>
  <c r="E16" i="1"/>
  <c r="E15" i="1"/>
  <c r="E14" i="1"/>
  <c r="E13" i="1"/>
  <c r="E12" i="1"/>
  <c r="E11" i="1"/>
  <c r="E10" i="1"/>
  <c r="E9" i="1"/>
  <c r="D12" i="7" l="1"/>
  <c r="D17" i="7"/>
  <c r="D9" i="7"/>
  <c r="D19" i="7"/>
  <c r="J21" i="2"/>
  <c r="D21" i="7"/>
  <c r="J20" i="2"/>
  <c r="O24" i="7"/>
  <c r="F29" i="7"/>
  <c r="K27" i="2"/>
  <c r="J11" i="2"/>
  <c r="J17" i="2"/>
  <c r="J12" i="2"/>
  <c r="J9" i="2"/>
  <c r="J19" i="2"/>
  <c r="J13" i="2"/>
  <c r="J10" i="2"/>
  <c r="E27" i="2"/>
  <c r="I22" i="2"/>
  <c r="D27" i="2"/>
  <c r="I6" i="2"/>
  <c r="D6" i="7" s="1"/>
  <c r="I7" i="2"/>
  <c r="I23" i="2"/>
  <c r="J23" i="2" s="1"/>
  <c r="I14" i="2"/>
  <c r="D14" i="7" s="1"/>
  <c r="I15" i="2"/>
  <c r="D15" i="7" s="1"/>
  <c r="I8" i="2"/>
  <c r="D8" i="7" s="1"/>
  <c r="I16" i="2"/>
  <c r="I24" i="2"/>
  <c r="J24" i="2" s="1"/>
  <c r="I18" i="2"/>
  <c r="D10" i="7" s="1"/>
  <c r="I26" i="2"/>
  <c r="J26" i="2" s="1"/>
  <c r="D20" i="7" l="1"/>
  <c r="J22" i="2"/>
  <c r="D22" i="7"/>
  <c r="O22" i="7" s="1"/>
  <c r="D13" i="7"/>
  <c r="D7" i="7"/>
  <c r="D18" i="7"/>
  <c r="D16" i="7"/>
  <c r="O28" i="7"/>
  <c r="J18" i="2"/>
  <c r="J7" i="2"/>
  <c r="J15" i="2"/>
  <c r="J8" i="2"/>
  <c r="J14" i="2"/>
  <c r="J16" i="2"/>
  <c r="I27" i="2"/>
  <c r="J27" i="2" s="1"/>
  <c r="J6" i="2"/>
  <c r="C6" i="9" s="1" a="1"/>
  <c r="C6" i="9" s="1"/>
  <c r="J18" i="9" l="1"/>
  <c r="J17" i="9"/>
  <c r="J13" i="9"/>
  <c r="J7" i="9"/>
  <c r="J11" i="9"/>
  <c r="O11" i="7" s="1"/>
  <c r="J12" i="9"/>
  <c r="J19" i="9"/>
  <c r="O19" i="7" s="1"/>
  <c r="J20" i="9"/>
  <c r="J10" i="9"/>
  <c r="J22" i="9"/>
  <c r="J9" i="9"/>
  <c r="J21" i="9"/>
  <c r="J16" i="9"/>
  <c r="J15" i="9"/>
  <c r="J14" i="9"/>
  <c r="O14" i="7" s="1"/>
  <c r="J8" i="9"/>
  <c r="O16" i="7"/>
  <c r="O10" i="7"/>
  <c r="O18" i="7"/>
  <c r="O13" i="7"/>
  <c r="O8" i="7"/>
  <c r="O20" i="7"/>
  <c r="O15" i="7"/>
  <c r="C28" i="9"/>
  <c r="J28" i="9" s="1"/>
  <c r="J6" i="9"/>
  <c r="O12" i="7"/>
  <c r="O9" i="7"/>
  <c r="O17" i="7"/>
  <c r="O21" i="7"/>
  <c r="O7" i="7"/>
  <c r="D29" i="7"/>
  <c r="E29" i="7" l="1"/>
  <c r="O6" i="7"/>
  <c r="O29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<sst xmlns="http://schemas.openxmlformats.org/spreadsheetml/2006/main" count="1230" uniqueCount="417">
  <si>
    <t>桃 園  攝 影 學 會</t>
    <phoneticPr fontId="4" type="noConversion"/>
  </si>
  <si>
    <t>評審委員</t>
  </si>
  <si>
    <t>工作人員</t>
  </si>
  <si>
    <t>監    分</t>
  </si>
  <si>
    <t>主    席</t>
    <phoneticPr fontId="4" type="noConversion"/>
  </si>
  <si>
    <t>李金興</t>
    <phoneticPr fontId="7" type="noConversion"/>
  </si>
  <si>
    <t>評審日期</t>
  </si>
  <si>
    <t>參    賽</t>
  </si>
  <si>
    <t>張</t>
    <phoneticPr fontId="4" type="noConversion"/>
  </si>
  <si>
    <t>入    選</t>
  </si>
  <si>
    <t>獎別</t>
  </si>
  <si>
    <t>題      名</t>
  </si>
  <si>
    <t>作  者</t>
  </si>
  <si>
    <t>金牌</t>
    <phoneticPr fontId="4" type="noConversion"/>
  </si>
  <si>
    <t>銀牌</t>
    <phoneticPr fontId="7" type="noConversion"/>
  </si>
  <si>
    <t>銅牌</t>
    <phoneticPr fontId="7" type="noConversion"/>
  </si>
  <si>
    <t>優選</t>
    <phoneticPr fontId="7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</si>
  <si>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</si>
  <si>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</si>
  <si>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</si>
  <si>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</si>
  <si>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</si>
  <si>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</si>
  <si>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</si>
  <si>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</si>
  <si>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</si>
  <si>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</si>
  <si>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</si>
  <si>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</si>
  <si>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</si>
  <si>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r>
      <t>1</t>
    </r>
    <r>
      <rPr>
        <b/>
        <sz val="14"/>
        <rFont val="標楷體"/>
        <family val="4"/>
        <charset val="136"/>
      </rPr>
      <t>月</t>
    </r>
    <phoneticPr fontId="7" type="noConversion"/>
  </si>
  <si>
    <r>
      <t>2</t>
    </r>
    <r>
      <rPr>
        <b/>
        <sz val="14"/>
        <rFont val="標楷體"/>
        <family val="4"/>
        <charset val="136"/>
      </rPr>
      <t>月</t>
    </r>
  </si>
  <si>
    <r>
      <t>3</t>
    </r>
    <r>
      <rPr>
        <b/>
        <sz val="14"/>
        <rFont val="標楷體"/>
        <family val="4"/>
        <charset val="136"/>
      </rPr>
      <t>月</t>
    </r>
  </si>
  <si>
    <r>
      <t>4</t>
    </r>
    <r>
      <rPr>
        <b/>
        <sz val="14"/>
        <rFont val="標楷體"/>
        <family val="4"/>
        <charset val="136"/>
      </rPr>
      <t>月</t>
    </r>
  </si>
  <si>
    <r>
      <t>5</t>
    </r>
    <r>
      <rPr>
        <b/>
        <sz val="14"/>
        <rFont val="標楷體"/>
        <family val="4"/>
        <charset val="136"/>
      </rPr>
      <t>月</t>
    </r>
  </si>
  <si>
    <r>
      <t>6</t>
    </r>
    <r>
      <rPr>
        <b/>
        <sz val="14"/>
        <rFont val="標楷體"/>
        <family val="4"/>
        <charset val="136"/>
      </rPr>
      <t>月</t>
    </r>
  </si>
  <si>
    <r>
      <t>7</t>
    </r>
    <r>
      <rPr>
        <b/>
        <sz val="14"/>
        <rFont val="標楷體"/>
        <family val="4"/>
        <charset val="136"/>
      </rPr>
      <t>月</t>
    </r>
  </si>
  <si>
    <r>
      <t>8</t>
    </r>
    <r>
      <rPr>
        <b/>
        <sz val="14"/>
        <rFont val="標楷體"/>
        <family val="4"/>
        <charset val="136"/>
      </rPr>
      <t>月</t>
    </r>
  </si>
  <si>
    <r>
      <t>9</t>
    </r>
    <r>
      <rPr>
        <b/>
        <sz val="14"/>
        <rFont val="標楷體"/>
        <family val="4"/>
        <charset val="136"/>
      </rPr>
      <t>月</t>
    </r>
  </si>
  <si>
    <r>
      <t>10</t>
    </r>
    <r>
      <rPr>
        <b/>
        <sz val="14"/>
        <rFont val="標楷體"/>
        <family val="4"/>
        <charset val="136"/>
      </rPr>
      <t>月</t>
    </r>
  </si>
  <si>
    <r>
      <t>11</t>
    </r>
    <r>
      <rPr>
        <b/>
        <sz val="14"/>
        <rFont val="標楷體"/>
        <family val="4"/>
        <charset val="136"/>
      </rPr>
      <t>月</t>
    </r>
  </si>
  <si>
    <r>
      <t>12</t>
    </r>
    <r>
      <rPr>
        <b/>
        <sz val="14"/>
        <rFont val="標楷體"/>
        <family val="4"/>
        <charset val="136"/>
      </rPr>
      <t>月</t>
    </r>
  </si>
  <si>
    <t>累計 積分</t>
    <phoneticPr fontId="4" type="noConversion"/>
  </si>
  <si>
    <t>評    介</t>
    <phoneticPr fontId="4" type="noConversion"/>
  </si>
  <si>
    <t>回眸</t>
    <phoneticPr fontId="3" type="noConversion"/>
  </si>
  <si>
    <t>翩然起舞</t>
    <phoneticPr fontId="3" type="noConversion"/>
  </si>
  <si>
    <t>風姿綽約</t>
    <phoneticPr fontId="3" type="noConversion"/>
  </si>
  <si>
    <t>陳英開</t>
    <phoneticPr fontId="3" type="noConversion"/>
  </si>
  <si>
    <t>廖淑芳</t>
    <phoneticPr fontId="3" type="noConversion"/>
  </si>
  <si>
    <t>黃揚壹</t>
    <phoneticPr fontId="3" type="noConversion"/>
  </si>
  <si>
    <t>俏麗佳人</t>
    <phoneticPr fontId="3" type="noConversion"/>
  </si>
  <si>
    <t>天生麗質</t>
    <phoneticPr fontId="3" type="noConversion"/>
  </si>
  <si>
    <t>巧笑倩兮</t>
    <phoneticPr fontId="3" type="noConversion"/>
  </si>
  <si>
    <t>陽光美人</t>
    <phoneticPr fontId="3" type="noConversion"/>
  </si>
  <si>
    <t>風情萬種</t>
    <phoneticPr fontId="3" type="noConversion"/>
  </si>
  <si>
    <t>盼</t>
    <phoneticPr fontId="3" type="noConversion"/>
  </si>
  <si>
    <t>莊惠茹</t>
    <phoneticPr fontId="3" type="noConversion"/>
  </si>
  <si>
    <t>葉日酉</t>
    <phoneticPr fontId="3" type="noConversion"/>
  </si>
  <si>
    <t>陽光女孩</t>
    <phoneticPr fontId="3" type="noConversion"/>
  </si>
  <si>
    <t>青春洋溢</t>
    <phoneticPr fontId="3" type="noConversion"/>
  </si>
  <si>
    <t>衣袂飄飄</t>
    <phoneticPr fontId="3" type="noConversion"/>
  </si>
  <si>
    <t>李後亨、郭秋地</t>
    <phoneticPr fontId="7" type="noConversion"/>
  </si>
  <si>
    <t>溫柔婉約</t>
    <phoneticPr fontId="3" type="noConversion"/>
  </si>
  <si>
    <t>彭念宗</t>
    <phoneticPr fontId="3" type="noConversion"/>
  </si>
  <si>
    <t>黃慧君、廖淑芳</t>
    <phoneticPr fontId="7" type="noConversion"/>
  </si>
  <si>
    <t>呂昭英</t>
    <phoneticPr fontId="3" type="noConversion"/>
  </si>
  <si>
    <t>陳淑華</t>
    <phoneticPr fontId="3" type="noConversion"/>
  </si>
  <si>
    <t>舞姿曼妙</t>
    <phoneticPr fontId="3" type="noConversion"/>
  </si>
  <si>
    <t>吳俊毅</t>
    <phoneticPr fontId="3" type="noConversion"/>
  </si>
  <si>
    <t>仙姿佚貌</t>
    <phoneticPr fontId="3" type="noConversion"/>
  </si>
  <si>
    <t>陳淑華.李淑君</t>
    <phoneticPr fontId="7" type="noConversion"/>
  </si>
  <si>
    <t>古典美人</t>
    <phoneticPr fontId="3" type="noConversion"/>
  </si>
  <si>
    <t>魏迪春</t>
    <phoneticPr fontId="3" type="noConversion"/>
  </si>
  <si>
    <t>溫文爾雅</t>
    <phoneticPr fontId="3" type="noConversion"/>
  </si>
  <si>
    <t>姿態</t>
    <phoneticPr fontId="3" type="noConversion"/>
  </si>
  <si>
    <t>112年2月份人像月賽得獎名單</t>
    <phoneticPr fontId="4" type="noConversion"/>
  </si>
  <si>
    <t>112/02/20</t>
    <phoneticPr fontId="7" type="noConversion"/>
  </si>
  <si>
    <t>呂昭英</t>
    <phoneticPr fontId="7" type="noConversion"/>
  </si>
  <si>
    <t>林福昌、鍾仁富、何財明</t>
    <phoneticPr fontId="7" type="noConversion"/>
  </si>
  <si>
    <t>呂素娥</t>
    <phoneticPr fontId="3" type="noConversion"/>
  </si>
  <si>
    <t>雍容華貴</t>
    <phoneticPr fontId="3" type="noConversion"/>
  </si>
  <si>
    <t>蔡秀冠</t>
    <phoneticPr fontId="3" type="noConversion"/>
  </si>
  <si>
    <t>明眸皓齒</t>
    <phoneticPr fontId="3" type="noConversion"/>
  </si>
  <si>
    <t>如沐春風</t>
    <phoneticPr fontId="3" type="noConversion"/>
  </si>
  <si>
    <t>高貴優雅</t>
    <phoneticPr fontId="3" type="noConversion"/>
  </si>
  <si>
    <t>劉中辰</t>
    <phoneticPr fontId="3" type="noConversion"/>
  </si>
  <si>
    <t>舞動青春</t>
    <phoneticPr fontId="3" type="noConversion"/>
  </si>
  <si>
    <t>阮純眉</t>
    <phoneticPr fontId="3" type="noConversion"/>
  </si>
  <si>
    <t>美人引蝶</t>
    <phoneticPr fontId="3" type="noConversion"/>
  </si>
  <si>
    <t>裙襬如花</t>
    <phoneticPr fontId="3" type="noConversion"/>
  </si>
  <si>
    <t>漢裝美人</t>
    <phoneticPr fontId="3" type="noConversion"/>
  </si>
  <si>
    <t>國色書香</t>
    <phoneticPr fontId="3" type="noConversion"/>
  </si>
  <si>
    <t>百媚千嬌</t>
    <phoneticPr fontId="3" type="noConversion"/>
  </si>
  <si>
    <t>翩若驚鴻</t>
    <phoneticPr fontId="3" type="noConversion"/>
  </si>
  <si>
    <t>優雅動人</t>
    <phoneticPr fontId="3" type="noConversion"/>
  </si>
  <si>
    <t>我欲飛翔</t>
    <phoneticPr fontId="3" type="noConversion"/>
  </si>
  <si>
    <t>知性美人</t>
    <phoneticPr fontId="3" type="noConversion"/>
  </si>
  <si>
    <t>青春美麗</t>
    <phoneticPr fontId="3" type="noConversion"/>
  </si>
  <si>
    <t>古典風情</t>
    <phoneticPr fontId="3" type="noConversion"/>
  </si>
  <si>
    <t>畫中美人</t>
    <phoneticPr fontId="3" type="noConversion"/>
  </si>
  <si>
    <t>望</t>
    <phoneticPr fontId="3" type="noConversion"/>
  </si>
  <si>
    <t>清音美人</t>
    <phoneticPr fontId="3" type="noConversion"/>
  </si>
  <si>
    <t>舞動風情</t>
    <phoneticPr fontId="3" type="noConversion"/>
  </si>
  <si>
    <t>朱淑媛</t>
    <phoneticPr fontId="3" type="noConversion"/>
  </si>
  <si>
    <t>輕盈優美</t>
    <phoneticPr fontId="3" type="noConversion"/>
  </si>
  <si>
    <t>氣質美人</t>
    <phoneticPr fontId="3" type="noConversion"/>
  </si>
  <si>
    <t>眉目傳神</t>
    <phoneticPr fontId="3" type="noConversion"/>
  </si>
  <si>
    <t>柔媚</t>
    <phoneticPr fontId="3" type="noConversion"/>
  </si>
  <si>
    <t>清麗</t>
    <phoneticPr fontId="3" type="noConversion"/>
  </si>
  <si>
    <t>蕙質蘭心</t>
    <phoneticPr fontId="3" type="noConversion"/>
  </si>
  <si>
    <t>思情</t>
    <phoneticPr fontId="3" type="noConversion"/>
  </si>
  <si>
    <t>嫻雅</t>
    <phoneticPr fontId="3" type="noConversion"/>
  </si>
  <si>
    <t>青春年華</t>
    <phoneticPr fontId="3" type="noConversion"/>
  </si>
  <si>
    <t>下凡仙女</t>
    <phoneticPr fontId="3" type="noConversion"/>
  </si>
  <si>
    <t>裙擺搖曳</t>
    <phoneticPr fontId="3" type="noConversion"/>
  </si>
  <si>
    <t>跳舞</t>
    <phoneticPr fontId="3" type="noConversion"/>
  </si>
  <si>
    <t>手舞足蹈</t>
    <phoneticPr fontId="3" type="noConversion"/>
  </si>
  <si>
    <t>人比花椒</t>
    <phoneticPr fontId="3" type="noConversion"/>
  </si>
  <si>
    <t>舞動飛揚</t>
    <phoneticPr fontId="3" type="noConversion"/>
  </si>
  <si>
    <t>花艷嬌美</t>
    <phoneticPr fontId="3" type="noConversion"/>
  </si>
  <si>
    <t>優雅自在</t>
    <phoneticPr fontId="3" type="noConversion"/>
  </si>
  <si>
    <t>天真爛漫</t>
    <phoneticPr fontId="3" type="noConversion"/>
  </si>
  <si>
    <t>玉潤冰清</t>
    <phoneticPr fontId="3" type="noConversion"/>
  </si>
  <si>
    <t>玉潔冰清</t>
    <phoneticPr fontId="3" type="noConversion"/>
  </si>
  <si>
    <t>楚楚可愛</t>
    <phoneticPr fontId="3" type="noConversion"/>
  </si>
  <si>
    <t>笑逐顏開</t>
    <phoneticPr fontId="3" type="noConversion"/>
  </si>
  <si>
    <t>清新亮麗</t>
    <phoneticPr fontId="3" type="noConversion"/>
  </si>
  <si>
    <t>人美花嬌</t>
    <phoneticPr fontId="3" type="noConversion"/>
  </si>
  <si>
    <t>奔放</t>
    <phoneticPr fontId="3" type="noConversion"/>
  </si>
  <si>
    <t>孔雀開屏</t>
    <phoneticPr fontId="3" type="noConversion"/>
  </si>
  <si>
    <t>期待</t>
    <phoneticPr fontId="3" type="noConversion"/>
  </si>
  <si>
    <t>少女心</t>
    <phoneticPr fontId="3" type="noConversion"/>
  </si>
  <si>
    <t>翩翩起舞</t>
    <phoneticPr fontId="3" type="noConversion"/>
  </si>
  <si>
    <t>古典笑容</t>
    <phoneticPr fontId="3" type="noConversion"/>
  </si>
  <si>
    <t>心之嚮往</t>
    <phoneticPr fontId="3" type="noConversion"/>
  </si>
  <si>
    <t>清新秀麗</t>
    <phoneticPr fontId="3" type="noConversion"/>
  </si>
  <si>
    <t>青春活力</t>
    <phoneticPr fontId="3" type="noConversion"/>
  </si>
  <si>
    <t>清眸流盼</t>
    <phoneticPr fontId="3" type="noConversion"/>
  </si>
  <si>
    <t>李碧玉</t>
    <phoneticPr fontId="3" type="noConversion"/>
  </si>
  <si>
    <t>桃園攝影學會112年2月份人像月賽積分統計表</t>
    <phoneticPr fontId="4" type="noConversion"/>
  </si>
  <si>
    <t>桃園攝影學會112年各月份人像月賽積分統計表</t>
    <phoneticPr fontId="4" type="noConversion"/>
  </si>
  <si>
    <t>112年3月份人像月賽得獎名單</t>
    <phoneticPr fontId="4" type="noConversion"/>
  </si>
  <si>
    <t>112/03/20</t>
    <phoneticPr fontId="7" type="noConversion"/>
  </si>
  <si>
    <t>紀境和、蕭淑子、黃樹林</t>
    <phoneticPr fontId="7" type="noConversion"/>
  </si>
  <si>
    <t>黃家勳、王建昌</t>
    <phoneticPr fontId="7" type="noConversion"/>
  </si>
  <si>
    <t>陳淑華、廖淑芳</t>
    <phoneticPr fontId="7" type="noConversion"/>
  </si>
  <si>
    <t>劉秀玲.李淑君</t>
    <phoneticPr fontId="7" type="noConversion"/>
  </si>
  <si>
    <t>詹勳龍</t>
    <phoneticPr fontId="7" type="noConversion"/>
  </si>
  <si>
    <t>溫婉可人</t>
    <phoneticPr fontId="3" type="noConversion"/>
  </si>
  <si>
    <t>光采笑容</t>
    <phoneticPr fontId="3" type="noConversion"/>
  </si>
  <si>
    <t>儀態萬千</t>
    <phoneticPr fontId="3" type="noConversion"/>
  </si>
  <si>
    <t>花樣年華</t>
    <phoneticPr fontId="3" type="noConversion"/>
  </si>
  <si>
    <t>綽約多姿</t>
    <phoneticPr fontId="3" type="noConversion"/>
  </si>
  <si>
    <t>嬌羞對望</t>
    <phoneticPr fontId="3" type="noConversion"/>
  </si>
  <si>
    <t>姿色天然</t>
    <phoneticPr fontId="3" type="noConversion"/>
  </si>
  <si>
    <t>國色天姿</t>
    <phoneticPr fontId="3" type="noConversion"/>
  </si>
  <si>
    <t>貌若天仙</t>
    <phoneticPr fontId="3" type="noConversion"/>
  </si>
  <si>
    <t>眉清目秀</t>
    <phoneticPr fontId="3" type="noConversion"/>
  </si>
  <si>
    <t>雙瞳剪水</t>
    <phoneticPr fontId="3" type="noConversion"/>
  </si>
  <si>
    <t>眺盼等待</t>
    <phoneticPr fontId="3" type="noConversion"/>
  </si>
  <si>
    <t>青春優雅</t>
    <phoneticPr fontId="3" type="noConversion"/>
  </si>
  <si>
    <t>眉清秀雅</t>
    <phoneticPr fontId="3" type="noConversion"/>
  </si>
  <si>
    <t>明亮動人</t>
    <phoneticPr fontId="3" type="noConversion"/>
  </si>
  <si>
    <t>甜美秀麗</t>
    <phoneticPr fontId="3" type="noConversion"/>
  </si>
  <si>
    <t>靜待佳音</t>
    <phoneticPr fontId="3" type="noConversion"/>
  </si>
  <si>
    <t>高雅大方</t>
    <phoneticPr fontId="3" type="noConversion"/>
  </si>
  <si>
    <t>楚楚動人</t>
    <phoneticPr fontId="3" type="noConversion"/>
  </si>
  <si>
    <t>嫵媚動人</t>
    <phoneticPr fontId="3" type="noConversion"/>
  </si>
  <si>
    <t>靦腆佳人</t>
    <phoneticPr fontId="3" type="noConversion"/>
  </si>
  <si>
    <t>優雅高貴</t>
    <phoneticPr fontId="3" type="noConversion"/>
  </si>
  <si>
    <t>千嬌百媚</t>
    <phoneticPr fontId="3" type="noConversion"/>
  </si>
  <si>
    <t>如花似玉</t>
    <phoneticPr fontId="3" type="noConversion"/>
  </si>
  <si>
    <t>亭亭玉立</t>
    <phoneticPr fontId="3" type="noConversion"/>
  </si>
  <si>
    <t>窈窕淑女</t>
    <phoneticPr fontId="3" type="noConversion"/>
  </si>
  <si>
    <t>邂逅</t>
    <phoneticPr fontId="3" type="noConversion"/>
  </si>
  <si>
    <t>清秀佳人</t>
    <phoneticPr fontId="3" type="noConversion"/>
  </si>
  <si>
    <t>秀麗佳人</t>
    <phoneticPr fontId="3" type="noConversion"/>
  </si>
  <si>
    <t>清麗佳人</t>
    <phoneticPr fontId="3" type="noConversion"/>
  </si>
  <si>
    <t>陽光美女</t>
    <phoneticPr fontId="3" type="noConversion"/>
  </si>
  <si>
    <t>暮然回首</t>
    <phoneticPr fontId="3" type="noConversion"/>
  </si>
  <si>
    <t>搔首弄姿</t>
    <phoneticPr fontId="3" type="noConversion"/>
  </si>
  <si>
    <t>獨領風騷</t>
    <phoneticPr fontId="3" type="noConversion"/>
  </si>
  <si>
    <t>清新可人</t>
    <phoneticPr fontId="3" type="noConversion"/>
  </si>
  <si>
    <t>姣好絕倫</t>
    <phoneticPr fontId="3" type="noConversion"/>
  </si>
  <si>
    <t>嬈婷多姿</t>
    <phoneticPr fontId="3" type="noConversion"/>
  </si>
  <si>
    <t>婉風流轉</t>
    <phoneticPr fontId="3" type="noConversion"/>
  </si>
  <si>
    <t>俏麗多姿</t>
    <phoneticPr fontId="3" type="noConversion"/>
  </si>
  <si>
    <t>俏麗可愛</t>
    <phoneticPr fontId="3" type="noConversion"/>
  </si>
  <si>
    <t>優閒午後</t>
    <phoneticPr fontId="3" type="noConversion"/>
  </si>
  <si>
    <t>俏皮可愛</t>
    <phoneticPr fontId="3" type="noConversion"/>
  </si>
  <si>
    <t>活潑大方</t>
    <phoneticPr fontId="3" type="noConversion"/>
  </si>
  <si>
    <t>大方俏皮</t>
    <phoneticPr fontId="3" type="noConversion"/>
  </si>
  <si>
    <t>陽光照人</t>
    <phoneticPr fontId="3" type="noConversion"/>
  </si>
  <si>
    <t>回眸一笑</t>
    <phoneticPr fontId="3" type="noConversion"/>
  </si>
  <si>
    <t>美目盼兮</t>
    <phoneticPr fontId="3" type="noConversion"/>
  </si>
  <si>
    <t>鄰家女孩</t>
    <phoneticPr fontId="3" type="noConversion"/>
  </si>
  <si>
    <t>俏佳人</t>
    <phoneticPr fontId="3" type="noConversion"/>
  </si>
  <si>
    <t>葉家亨</t>
    <phoneticPr fontId="3" type="noConversion"/>
  </si>
  <si>
    <t>一網情深</t>
    <phoneticPr fontId="3" type="noConversion"/>
  </si>
  <si>
    <t>曼妙身材</t>
    <phoneticPr fontId="3" type="noConversion"/>
  </si>
  <si>
    <t>樹下凝視</t>
    <phoneticPr fontId="3" type="noConversion"/>
  </si>
  <si>
    <t>沉穩</t>
    <phoneticPr fontId="3" type="noConversion"/>
  </si>
  <si>
    <t>思念</t>
    <phoneticPr fontId="3" type="noConversion"/>
  </si>
  <si>
    <t>陽光美少女</t>
    <phoneticPr fontId="3" type="noConversion"/>
  </si>
  <si>
    <t>午後陽光</t>
    <phoneticPr fontId="3" type="noConversion"/>
  </si>
  <si>
    <t>陽光少女</t>
    <phoneticPr fontId="3" type="noConversion"/>
  </si>
  <si>
    <t>夢幻少女</t>
    <phoneticPr fontId="3" type="noConversion"/>
  </si>
  <si>
    <t>活潑</t>
    <phoneticPr fontId="3" type="noConversion"/>
  </si>
  <si>
    <t>媚影</t>
    <phoneticPr fontId="3" type="noConversion"/>
  </si>
  <si>
    <t>佳人</t>
    <phoneticPr fontId="3" type="noConversion"/>
  </si>
  <si>
    <t>桃園攝影學會112年3月份人像月賽積分統計表</t>
    <phoneticPr fontId="4" type="noConversion"/>
  </si>
  <si>
    <t>give me five</t>
  </si>
  <si>
    <t>葉家亨</t>
    <phoneticPr fontId="3" type="noConversion"/>
  </si>
  <si>
    <t>112年4月份人像月賽得獎名單</t>
    <phoneticPr fontId="4" type="noConversion"/>
  </si>
  <si>
    <t>邱孝良、林廷侯、詹昭正</t>
    <phoneticPr fontId="7" type="noConversion"/>
  </si>
  <si>
    <t>林福昌、張素貞</t>
    <phoneticPr fontId="7" type="noConversion"/>
  </si>
  <si>
    <t>葉日酉</t>
    <phoneticPr fontId="7" type="noConversion"/>
  </si>
  <si>
    <t>莊惠茹.李碧玉</t>
    <phoneticPr fontId="7" type="noConversion"/>
  </si>
  <si>
    <t>112年5月份人像月賽得獎名單</t>
    <phoneticPr fontId="4" type="noConversion"/>
  </si>
  <si>
    <t>112/04/17</t>
    <phoneticPr fontId="7" type="noConversion"/>
  </si>
  <si>
    <t>112/05/15</t>
    <phoneticPr fontId="7" type="noConversion"/>
  </si>
  <si>
    <t>許欽仁、余煥燻、郭秋地</t>
    <phoneticPr fontId="7" type="noConversion"/>
  </si>
  <si>
    <t>蔣仁傑、李後亨</t>
    <phoneticPr fontId="7" type="noConversion"/>
  </si>
  <si>
    <t>李碧玉、李淑君</t>
    <phoneticPr fontId="7" type="noConversion"/>
  </si>
  <si>
    <t>顧盼</t>
    <phoneticPr fontId="3" type="noConversion"/>
  </si>
  <si>
    <t>清秀高雅</t>
    <phoneticPr fontId="3" type="noConversion"/>
  </si>
  <si>
    <t>楚楚動人傲人群</t>
    <phoneticPr fontId="3" type="noConversion"/>
  </si>
  <si>
    <t>風姿卓越</t>
    <phoneticPr fontId="3" type="noConversion"/>
  </si>
  <si>
    <t>秀麗脫俗</t>
    <phoneticPr fontId="3" type="noConversion"/>
  </si>
  <si>
    <t>笑容可掬</t>
    <phoneticPr fontId="3" type="noConversion"/>
  </si>
  <si>
    <t>嬌小可人</t>
    <phoneticPr fontId="3" type="noConversion"/>
  </si>
  <si>
    <t>鮮眉亮眼</t>
    <phoneticPr fontId="3" type="noConversion"/>
  </si>
  <si>
    <t>俏麗女孩</t>
    <phoneticPr fontId="3" type="noConversion"/>
  </si>
  <si>
    <t>冰雪聰明</t>
    <phoneticPr fontId="3" type="noConversion"/>
  </si>
  <si>
    <t>六月新娘</t>
    <phoneticPr fontId="3" type="noConversion"/>
  </si>
  <si>
    <t>絕美佳人</t>
    <phoneticPr fontId="3" type="noConversion"/>
  </si>
  <si>
    <t>陽光彩照</t>
    <phoneticPr fontId="3" type="noConversion"/>
  </si>
  <si>
    <t>金彩秀髮</t>
    <phoneticPr fontId="3" type="noConversion"/>
  </si>
  <si>
    <t>絲絲入扣</t>
    <phoneticPr fontId="3" type="noConversion"/>
  </si>
  <si>
    <t>甜美可親</t>
    <phoneticPr fontId="3" type="noConversion"/>
  </si>
  <si>
    <t>含情脈脈</t>
    <phoneticPr fontId="3" type="noConversion"/>
  </si>
  <si>
    <t>心情飛揚</t>
    <phoneticPr fontId="3" type="noConversion"/>
  </si>
  <si>
    <t>人比花嬌</t>
    <phoneticPr fontId="3" type="noConversion"/>
  </si>
  <si>
    <t>優雅可人</t>
    <phoneticPr fontId="3" type="noConversion"/>
  </si>
  <si>
    <t>婉約美人</t>
    <phoneticPr fontId="3" type="noConversion"/>
  </si>
  <si>
    <t>美麗佳人</t>
    <phoneticPr fontId="3" type="noConversion"/>
  </si>
  <si>
    <t>清麗可人</t>
    <phoneticPr fontId="3" type="noConversion"/>
  </si>
  <si>
    <t>嫣然一笑</t>
    <phoneticPr fontId="3" type="noConversion"/>
  </si>
  <si>
    <t>閉月羞花</t>
    <phoneticPr fontId="3" type="noConversion"/>
  </si>
  <si>
    <t>婉約多姿</t>
    <phoneticPr fontId="3" type="noConversion"/>
  </si>
  <si>
    <t>風姿絕倫</t>
    <phoneticPr fontId="3" type="noConversion"/>
  </si>
  <si>
    <t>秀外慧中</t>
    <phoneticPr fontId="3" type="noConversion"/>
  </si>
  <si>
    <t>嬌艷動人</t>
    <phoneticPr fontId="3" type="noConversion"/>
  </si>
  <si>
    <t>美麗動人</t>
    <phoneticPr fontId="3" type="noConversion"/>
  </si>
  <si>
    <t>清純可人</t>
    <phoneticPr fontId="3" type="noConversion"/>
  </si>
  <si>
    <t>嬌豔迷人</t>
    <phoneticPr fontId="3" type="noConversion"/>
  </si>
  <si>
    <t>嬌豔欲滴</t>
    <phoneticPr fontId="3" type="noConversion"/>
  </si>
  <si>
    <t>嬌豔如花</t>
    <phoneticPr fontId="3" type="noConversion"/>
  </si>
  <si>
    <t>豔光四射</t>
    <phoneticPr fontId="3" type="noConversion"/>
  </si>
  <si>
    <t>清麗秀雅</t>
    <phoneticPr fontId="3" type="noConversion"/>
  </si>
  <si>
    <t>目視</t>
    <phoneticPr fontId="3" type="noConversion"/>
  </si>
  <si>
    <t>陳淑麗</t>
    <phoneticPr fontId="3" type="noConversion"/>
  </si>
  <si>
    <t>春窗日暮</t>
    <phoneticPr fontId="3" type="noConversion"/>
  </si>
  <si>
    <t>重簾捲影</t>
    <phoneticPr fontId="3" type="noConversion"/>
  </si>
  <si>
    <t>眼波花影</t>
    <phoneticPr fontId="3" type="noConversion"/>
  </si>
  <si>
    <t>小院纖手</t>
    <phoneticPr fontId="3" type="noConversion"/>
  </si>
  <si>
    <t>淡蕩春光</t>
    <phoneticPr fontId="3" type="noConversion"/>
  </si>
  <si>
    <t>倩影</t>
    <phoneticPr fontId="3" type="noConversion"/>
  </si>
  <si>
    <t>俏顏</t>
    <phoneticPr fontId="3" type="noConversion"/>
  </si>
  <si>
    <t>甜美可人</t>
    <phoneticPr fontId="3" type="noConversion"/>
  </si>
  <si>
    <t>林月桃</t>
    <phoneticPr fontId="3" type="noConversion"/>
  </si>
  <si>
    <t>嬌羞嫩臉含春露</t>
    <phoneticPr fontId="3" type="noConversion"/>
  </si>
  <si>
    <t>顏值超群惹眾愛</t>
    <phoneticPr fontId="3" type="noConversion"/>
  </si>
  <si>
    <t>芳心暗許盼重逢</t>
    <phoneticPr fontId="3" type="noConversion"/>
  </si>
  <si>
    <t>長髮美女</t>
    <phoneticPr fontId="3" type="noConversion"/>
  </si>
  <si>
    <t>風姿秀逸</t>
    <phoneticPr fontId="3" type="noConversion"/>
  </si>
  <si>
    <t>嬌小玲瓏</t>
    <phoneticPr fontId="3" type="noConversion"/>
  </si>
  <si>
    <t>春光明媚</t>
    <phoneticPr fontId="3" type="noConversion"/>
  </si>
  <si>
    <t>左家嬌女</t>
    <phoneticPr fontId="3" type="noConversion"/>
  </si>
  <si>
    <t>張銘哲</t>
    <phoneticPr fontId="3" type="noConversion"/>
  </si>
  <si>
    <t>艷麗佳人</t>
    <phoneticPr fontId="3" type="noConversion"/>
  </si>
  <si>
    <t>青春就是任性</t>
    <phoneticPr fontId="3" type="noConversion"/>
  </si>
  <si>
    <t>張鳳桃</t>
    <phoneticPr fontId="3" type="noConversion"/>
  </si>
  <si>
    <t>嬌羞仰望</t>
    <phoneticPr fontId="3" type="noConversion"/>
  </si>
  <si>
    <t>亮麗佳人</t>
    <phoneticPr fontId="3" type="noConversion"/>
  </si>
  <si>
    <t>王靜怡</t>
    <phoneticPr fontId="3" type="noConversion"/>
  </si>
  <si>
    <t>秀髮美人</t>
    <phoneticPr fontId="3" type="noConversion"/>
  </si>
  <si>
    <t>花美人嬌</t>
    <phoneticPr fontId="3" type="noConversion"/>
  </si>
  <si>
    <t>桃園攝影學會112年4月份人像月賽積分統計表</t>
    <phoneticPr fontId="4" type="noConversion"/>
  </si>
  <si>
    <t>桃園攝影學會112年5月份人像月賽積分統計表</t>
    <phoneticPr fontId="4" type="noConversion"/>
  </si>
  <si>
    <t>情深有韻</t>
    <phoneticPr fontId="3" type="noConversion"/>
  </si>
  <si>
    <t>休閒時光</t>
    <phoneticPr fontId="3" type="noConversion"/>
  </si>
  <si>
    <t>凝望雨景</t>
    <phoneticPr fontId="3" type="noConversion"/>
  </si>
  <si>
    <t>只有情懷</t>
    <phoneticPr fontId="3" type="noConversion"/>
  </si>
  <si>
    <t>清秀可愛</t>
    <phoneticPr fontId="3" type="noConversion"/>
  </si>
  <si>
    <t>纖纖玉手</t>
    <phoneticPr fontId="3" type="noConversion"/>
  </si>
  <si>
    <t>會心微笑</t>
    <phoneticPr fontId="3" type="noConversion"/>
  </si>
  <si>
    <t>周瑞華</t>
    <phoneticPr fontId="3" type="noConversion"/>
  </si>
  <si>
    <t>神態自信</t>
    <phoneticPr fontId="3" type="noConversion"/>
  </si>
  <si>
    <t>遠眺美女</t>
    <phoneticPr fontId="3" type="noConversion"/>
  </si>
  <si>
    <t>舞姿柔美</t>
    <phoneticPr fontId="3" type="noConversion"/>
  </si>
  <si>
    <t>甜美可愛</t>
    <phoneticPr fontId="3" type="noConversion"/>
  </si>
  <si>
    <t>國色天香</t>
    <phoneticPr fontId="3" type="noConversion"/>
  </si>
  <si>
    <t>小清新</t>
    <phoneticPr fontId="3" type="noConversion"/>
  </si>
  <si>
    <t>我見猶憐</t>
    <phoneticPr fontId="3" type="noConversion"/>
  </si>
  <si>
    <t>天真可愛</t>
    <phoneticPr fontId="3" type="noConversion"/>
  </si>
  <si>
    <t>優雅大方</t>
    <phoneticPr fontId="3" type="noConversion"/>
  </si>
  <si>
    <t>清新脫俗</t>
    <phoneticPr fontId="3" type="noConversion"/>
  </si>
  <si>
    <t>輕舞飛揚</t>
    <phoneticPr fontId="3" type="noConversion"/>
  </si>
  <si>
    <t>嬌巧可人</t>
    <phoneticPr fontId="3" type="noConversion"/>
  </si>
  <si>
    <t>小家碧玉</t>
    <phoneticPr fontId="3" type="noConversion"/>
  </si>
  <si>
    <t>柳嬌花媚</t>
    <phoneticPr fontId="3" type="noConversion"/>
  </si>
  <si>
    <t>清麗脫俗</t>
    <phoneticPr fontId="3" type="noConversion"/>
  </si>
  <si>
    <t>眼波動被人猜</t>
    <phoneticPr fontId="3" type="noConversion"/>
  </si>
  <si>
    <t>說不盡無窮好</t>
    <phoneticPr fontId="3" type="noConversion"/>
  </si>
  <si>
    <t>陰滿中庭有餘情</t>
    <phoneticPr fontId="3" type="noConversion"/>
  </si>
  <si>
    <t>風定雨停</t>
    <phoneticPr fontId="3" type="noConversion"/>
  </si>
  <si>
    <t>風雨驟自得樂</t>
    <phoneticPr fontId="3" type="noConversion"/>
  </si>
  <si>
    <t>芙蓉一笑開</t>
    <phoneticPr fontId="3" type="noConversion"/>
  </si>
  <si>
    <t>凝思</t>
    <phoneticPr fontId="3" type="noConversion"/>
  </si>
  <si>
    <t>俏麗家人</t>
    <phoneticPr fontId="3" type="noConversion"/>
  </si>
  <si>
    <t>想念的季節</t>
    <phoneticPr fontId="3" type="noConversion"/>
  </si>
  <si>
    <t>氣質佳人</t>
    <phoneticPr fontId="3" type="noConversion"/>
  </si>
  <si>
    <t>尋</t>
    <phoneticPr fontId="3" type="noConversion"/>
  </si>
  <si>
    <t>少女情懷</t>
    <phoneticPr fontId="3" type="noConversion"/>
  </si>
  <si>
    <t>深情款款</t>
    <phoneticPr fontId="3" type="noConversion"/>
  </si>
  <si>
    <t>雨中</t>
    <phoneticPr fontId="3" type="noConversion"/>
  </si>
  <si>
    <t>等待</t>
    <phoneticPr fontId="3" type="noConversion"/>
  </si>
  <si>
    <t>盼望</t>
    <phoneticPr fontId="3" type="noConversion"/>
  </si>
  <si>
    <t>雨中佳人</t>
    <phoneticPr fontId="3" type="noConversion"/>
  </si>
  <si>
    <t>美少女</t>
    <phoneticPr fontId="3" type="noConversion"/>
  </si>
  <si>
    <t>等待天晴</t>
    <phoneticPr fontId="3" type="noConversion"/>
  </si>
  <si>
    <t>俏皮姑娘</t>
    <phoneticPr fontId="3" type="noConversion"/>
  </si>
  <si>
    <t>漫步雨中</t>
    <phoneticPr fontId="3" type="noConversion"/>
  </si>
  <si>
    <t>午後閒情</t>
    <phoneticPr fontId="3" type="noConversion"/>
  </si>
  <si>
    <t>等</t>
    <phoneticPr fontId="3" type="noConversion"/>
  </si>
  <si>
    <t>仙姿玉色</t>
    <phoneticPr fontId="3" type="noConversion"/>
  </si>
  <si>
    <t>媚態如風</t>
    <phoneticPr fontId="3" type="noConversion"/>
  </si>
  <si>
    <t>窗外</t>
    <phoneticPr fontId="3" type="noConversion"/>
  </si>
  <si>
    <t>小妹妹</t>
    <phoneticPr fontId="3" type="noConversion"/>
  </si>
  <si>
    <t>氣質美女</t>
    <phoneticPr fontId="3" type="noConversion"/>
  </si>
  <si>
    <t>與花爭豔</t>
    <phoneticPr fontId="3" type="noConversion"/>
  </si>
  <si>
    <t>舞姿動人</t>
    <phoneticPr fontId="3" type="noConversion"/>
  </si>
  <si>
    <t>絕色佳人</t>
    <phoneticPr fontId="3" type="noConversion"/>
  </si>
  <si>
    <t>賞雨</t>
    <phoneticPr fontId="3" type="noConversion"/>
  </si>
  <si>
    <t>周瑞華</t>
  </si>
  <si>
    <t>廖淑芳</t>
  </si>
  <si>
    <t>阮純眉</t>
  </si>
  <si>
    <t>魏迪春</t>
  </si>
  <si>
    <t>黃揚壹</t>
  </si>
  <si>
    <t>莊惠茹</t>
  </si>
  <si>
    <t>呂素娥</t>
  </si>
  <si>
    <t>陳淑華</t>
  </si>
  <si>
    <t>蔡秀冠</t>
  </si>
  <si>
    <t>李碧玉</t>
  </si>
  <si>
    <t>吳俊毅</t>
  </si>
  <si>
    <t>葉日酉</t>
  </si>
  <si>
    <t>彭念宗</t>
  </si>
  <si>
    <t>朱淑媛</t>
  </si>
  <si>
    <t>劉中辰</t>
  </si>
  <si>
    <t>林月桃</t>
  </si>
  <si>
    <t>陳英開</t>
  </si>
  <si>
    <t>陳淑麗</t>
  </si>
  <si>
    <t>呂昭英</t>
  </si>
  <si>
    <t>葉家亨</t>
  </si>
  <si>
    <t>張銘哲</t>
  </si>
  <si>
    <t>張鳳桃</t>
  </si>
  <si>
    <t>王靜怡</t>
  </si>
  <si>
    <t>112年6月份人像月賽得獎名單</t>
    <phoneticPr fontId="4" type="noConversion"/>
  </si>
  <si>
    <t>林美蘭、鍾仁富、紀境和</t>
    <phoneticPr fontId="7" type="noConversion"/>
  </si>
  <si>
    <t>112/06/19</t>
    <phoneticPr fontId="7" type="noConversion"/>
  </si>
  <si>
    <t>黃秋好、黃慧君</t>
    <phoneticPr fontId="7" type="noConversion"/>
  </si>
  <si>
    <t>雨中美人</t>
    <phoneticPr fontId="3" type="noConversion"/>
  </si>
  <si>
    <t>雙十年華</t>
    <phoneticPr fontId="3" type="noConversion"/>
  </si>
  <si>
    <t>香臉半開嬌旖旎</t>
    <phoneticPr fontId="3" type="noConversion"/>
  </si>
  <si>
    <t>濃香吹盡有誰知</t>
    <phoneticPr fontId="3" type="noConversion"/>
  </si>
  <si>
    <t>眼含秋水</t>
    <phoneticPr fontId="3" type="noConversion"/>
  </si>
  <si>
    <t>凝望</t>
    <phoneticPr fontId="3" type="noConversion"/>
  </si>
  <si>
    <t>玉貌花容</t>
    <phoneticPr fontId="3" type="noConversion"/>
  </si>
  <si>
    <t>溫柔可人</t>
    <phoneticPr fontId="3" type="noConversion"/>
  </si>
  <si>
    <t>優雅自信</t>
    <phoneticPr fontId="3" type="noConversion"/>
  </si>
  <si>
    <t>仰望</t>
    <phoneticPr fontId="3" type="noConversion"/>
  </si>
  <si>
    <t>柳眼眉腮春心動</t>
    <phoneticPr fontId="3" type="noConversion"/>
  </si>
  <si>
    <t>眼波才動被人猜</t>
    <phoneticPr fontId="3" type="noConversion"/>
  </si>
  <si>
    <t>情疏跡遠僅留香</t>
    <phoneticPr fontId="3" type="noConversion"/>
  </si>
  <si>
    <t>芙蓉一笑</t>
    <phoneticPr fontId="3" type="noConversion"/>
  </si>
  <si>
    <t>為誰憔悴損芳姿</t>
    <phoneticPr fontId="3" type="noConversion"/>
  </si>
  <si>
    <t>風情深有韻</t>
    <phoneticPr fontId="3" type="noConversion"/>
  </si>
  <si>
    <t>黃昏疏雨濕衣裳</t>
    <phoneticPr fontId="3" type="noConversion"/>
  </si>
  <si>
    <t>騷人可煞無情恩</t>
    <phoneticPr fontId="3" type="noConversion"/>
  </si>
  <si>
    <t>俏女孩</t>
    <phoneticPr fontId="3" type="noConversion"/>
  </si>
  <si>
    <t>出水芙蓉</t>
    <phoneticPr fontId="3" type="noConversion"/>
  </si>
  <si>
    <t>耀如春華</t>
    <phoneticPr fontId="3" type="noConversion"/>
  </si>
  <si>
    <t>玉水芙蓉</t>
    <phoneticPr fontId="3" type="noConversion"/>
  </si>
  <si>
    <t>沉魚落雁</t>
    <phoneticPr fontId="3" type="noConversion"/>
  </si>
  <si>
    <t>窈窕佳人</t>
    <phoneticPr fontId="3" type="noConversion"/>
  </si>
  <si>
    <t>大眼睛</t>
    <phoneticPr fontId="3" type="noConversion"/>
  </si>
  <si>
    <t>依盼</t>
    <phoneticPr fontId="3" type="noConversion"/>
  </si>
  <si>
    <t>俏女郎</t>
    <phoneticPr fontId="3" type="noConversion"/>
  </si>
  <si>
    <t>幽靜佳人</t>
    <phoneticPr fontId="3" type="noConversion"/>
  </si>
  <si>
    <t>花容月貌</t>
    <phoneticPr fontId="3" type="noConversion"/>
  </si>
  <si>
    <t>青春少女</t>
    <phoneticPr fontId="3" type="noConversion"/>
  </si>
  <si>
    <t>神采飛揚</t>
    <phoneticPr fontId="3" type="noConversion"/>
  </si>
  <si>
    <t>純情少女</t>
    <phoneticPr fontId="3" type="noConversion"/>
  </si>
  <si>
    <t>甜姐兒</t>
    <phoneticPr fontId="3" type="noConversion"/>
  </si>
  <si>
    <t>青春俏佳人</t>
    <phoneticPr fontId="3" type="noConversion"/>
  </si>
  <si>
    <t>活潑可愛</t>
    <phoneticPr fontId="3" type="noConversion"/>
  </si>
  <si>
    <t>桃花玉面</t>
    <phoneticPr fontId="3" type="noConversion"/>
  </si>
  <si>
    <t>眸含秋水</t>
    <phoneticPr fontId="3" type="noConversion"/>
  </si>
  <si>
    <t>窕窈淑女</t>
    <phoneticPr fontId="3" type="noConversion"/>
  </si>
  <si>
    <t>蘇木煉</t>
    <phoneticPr fontId="3" type="noConversion"/>
  </si>
  <si>
    <t>風情</t>
    <phoneticPr fontId="3" type="noConversion"/>
  </si>
  <si>
    <t>紅顏秀麗比花艷</t>
    <phoneticPr fontId="3" type="noConversion"/>
  </si>
  <si>
    <t>眼神閃爍迷人妖</t>
    <phoneticPr fontId="3" type="noConversion"/>
  </si>
  <si>
    <t>楚楚可人</t>
    <phoneticPr fontId="3" type="noConversion"/>
  </si>
  <si>
    <t>林文棋</t>
    <phoneticPr fontId="3" type="noConversion"/>
  </si>
  <si>
    <t>桃園攝影學會112年6月份人像月賽積分統計表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</si>
</sst>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indexed="10"/>
      <name val="標楷體"/>
      <family val="4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indexed="8"/>
      <name val="Times New Roman"/>
      <family val="1"/>
    </font>
    <font>
      <sz val="13"/>
      <name val="標楷體"/>
      <family val="4"/>
      <charset val="136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1">
    <xf numFmtId="0" fontId="0" fillId="0" borderId="0" xfId="0">
      <alignment vertical="center"/>
    </xf>
    <xf numFmtId="0" fontId="6" fillId="0" borderId="17" xfId="1" applyFont="1" applyBorder="1" applyAlignment="1">
      <alignment vertical="center" shrinkToFit="1"/>
    </xf>
    <xf numFmtId="0" fontId="6" fillId="0" borderId="18" xfId="1" applyFont="1" applyBorder="1" applyAlignment="1">
      <alignment horizontal="left" vertical="center" shrinkToFit="1"/>
    </xf>
    <xf numFmtId="0" fontId="8" fillId="2" borderId="11" xfId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9" fillId="3" borderId="11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0" borderId="12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10" fillId="0" borderId="23" xfId="0" applyFont="1" applyBorder="1">
      <alignment vertical="center"/>
    </xf>
    <xf numFmtId="0" fontId="9" fillId="3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4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Border="1" applyProtection="1">
      <alignment vertical="center"/>
      <protection hidden="1"/>
    </xf>
    <xf numFmtId="0" fontId="14" fillId="0" borderId="5" xfId="0" applyFont="1" applyBorder="1" applyProtection="1">
      <alignment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4" fillId="0" borderId="0" xfId="0" applyFont="1" applyProtection="1">
      <alignment vertical="center"/>
      <protection hidden="1"/>
    </xf>
    <xf numFmtId="0" fontId="0" fillId="0" borderId="33" xfId="0" applyBorder="1" applyProtection="1">
      <alignment vertical="center"/>
      <protection hidden="1"/>
    </xf>
    <xf numFmtId="0" fontId="0" fillId="0" borderId="34" xfId="0" applyBorder="1" applyProtection="1">
      <alignment vertical="center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16" fillId="5" borderId="11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5" borderId="37" xfId="0" applyFont="1" applyFill="1" applyBorder="1" applyAlignment="1" applyProtection="1">
      <alignment horizontal="center" vertical="center" wrapText="1"/>
      <protection hidden="1"/>
    </xf>
    <xf numFmtId="0" fontId="17" fillId="5" borderId="12" xfId="0" applyFont="1" applyFill="1" applyBorder="1" applyAlignment="1" applyProtection="1">
      <alignment horizontal="center" vertical="center" wrapText="1"/>
      <protection hidden="1"/>
    </xf>
    <xf numFmtId="0" fontId="16" fillId="5" borderId="15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Protection="1">
      <alignment vertical="center"/>
      <protection hidden="1"/>
    </xf>
    <xf numFmtId="0" fontId="6" fillId="5" borderId="0" xfId="0" applyFont="1" applyFill="1" applyAlignment="1" applyProtection="1">
      <alignment horizontal="center" vertical="center" wrapText="1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9" fillId="0" borderId="41" xfId="0" applyFont="1" applyBorder="1" applyAlignment="1" applyProtection="1">
      <alignment horizontal="center" vertical="center"/>
      <protection hidden="1"/>
    </xf>
    <xf numFmtId="0" fontId="19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 wrapText="1"/>
      <protection hidden="1"/>
    </xf>
    <xf numFmtId="0" fontId="17" fillId="0" borderId="41" xfId="0" applyFont="1" applyBorder="1" applyAlignment="1" applyProtection="1">
      <alignment horizontal="center" vertical="center" wrapText="1"/>
      <protection hidden="1"/>
    </xf>
    <xf numFmtId="0" fontId="17" fillId="0" borderId="44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23" fillId="0" borderId="25" xfId="1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 wrapText="1"/>
      <protection hidden="1"/>
    </xf>
    <xf numFmtId="0" fontId="23" fillId="0" borderId="12" xfId="1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center" vertical="center" wrapText="1"/>
      <protection hidden="1"/>
    </xf>
    <xf numFmtId="0" fontId="20" fillId="0" borderId="40" xfId="0" applyFont="1" applyBorder="1" applyAlignment="1" applyProtection="1">
      <alignment horizontal="distributed" vertical="center"/>
      <protection hidden="1"/>
    </xf>
    <xf numFmtId="0" fontId="20" fillId="0" borderId="44" xfId="0" applyFont="1" applyBorder="1" applyAlignment="1" applyProtection="1">
      <alignment horizontal="distributed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18" fillId="0" borderId="46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31" fontId="6" fillId="0" borderId="12" xfId="1" applyNumberFormat="1" applyFont="1" applyBorder="1" applyAlignment="1">
      <alignment horizontal="center" vertical="center" shrinkToFit="1"/>
    </xf>
    <xf numFmtId="31" fontId="6" fillId="0" borderId="15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7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0" fillId="0" borderId="39" xfId="0" applyFont="1" applyBorder="1" applyAlignment="1" applyProtection="1">
      <alignment horizontal="distributed" vertical="center"/>
      <protection hidden="1"/>
    </xf>
    <xf numFmtId="0" fontId="20" fillId="0" borderId="40" xfId="0" applyFont="1" applyBorder="1" applyAlignment="1" applyProtection="1">
      <alignment horizontal="distributed" vertical="center"/>
      <protection hidden="1"/>
    </xf>
    <xf numFmtId="0" fontId="12" fillId="0" borderId="0" xfId="0" applyFont="1" applyAlignment="1" applyProtection="1">
      <alignment horizontal="center" vertical="top" shrinkToFit="1"/>
      <protection locked="0"/>
    </xf>
    <xf numFmtId="0" fontId="13" fillId="0" borderId="0" xfId="0" applyFont="1" applyAlignment="1" applyProtection="1">
      <alignment horizontal="center" vertical="top" shrinkToFi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7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31" xfId="0" applyFont="1" applyFill="1" applyBorder="1" applyAlignment="1" applyProtection="1">
      <alignment horizontal="center" vertical="center" wrapText="1"/>
      <protection hidden="1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49" fontId="25" fillId="0" borderId="12" xfId="0" applyNumberFormat="1" applyFont="1" applyBorder="1" applyAlignment="1">
      <alignment horizontal="center" vertical="center"/>
    </xf>
    <xf numFmtId="0" fontId="17" fillId="4" borderId="25" xfId="0" applyFont="1" applyFill="1" applyBorder="1" applyAlignment="1" applyProtection="1">
      <alignment horizontal="center" vertical="center" wrapText="1"/>
      <protection hidden="1"/>
    </xf>
    <xf numFmtId="0" fontId="17" fillId="4" borderId="20" xfId="0" applyFont="1" applyFill="1" applyBorder="1" applyAlignment="1" applyProtection="1">
      <alignment horizontal="center" vertical="center" wrapText="1"/>
      <protection hidden="1"/>
    </xf>
    <xf numFmtId="0" fontId="8" fillId="4" borderId="30" xfId="0" applyFont="1" applyFill="1" applyBorder="1" applyAlignment="1" applyProtection="1">
      <alignment horizontal="center" vertical="center" wrapText="1"/>
      <protection hidden="1"/>
    </xf>
    <xf numFmtId="0" fontId="8" fillId="4" borderId="23" xfId="0" applyFont="1" applyFill="1" applyBorder="1" applyAlignment="1" applyProtection="1">
      <alignment horizontal="center" vertical="center" wrapText="1"/>
      <protection hidden="1"/>
    </xf>
    <xf numFmtId="0" fontId="12" fillId="0" borderId="45" xfId="0" applyFont="1" applyBorder="1" applyAlignment="1" applyProtection="1">
      <alignment horizontal="center" vertical="top"/>
      <protection hidden="1"/>
    </xf>
    <xf numFmtId="0" fontId="8" fillId="4" borderId="24" xfId="0" applyFont="1" applyFill="1" applyBorder="1" applyAlignment="1" applyProtection="1">
      <alignment horizontal="center" vertical="center" wrapText="1"/>
      <protection hidden="1"/>
    </xf>
    <xf numFmtId="0" fontId="8" fillId="4" borderId="19" xfId="0" applyFont="1" applyFill="1" applyBorder="1" applyAlignment="1" applyProtection="1">
      <alignment horizontal="center" vertical="center" wrapText="1"/>
      <protection hidden="1"/>
    </xf>
    <xf numFmtId="0" fontId="8" fillId="4" borderId="25" xfId="0" applyFont="1" applyFill="1" applyBorder="1" applyAlignment="1" applyProtection="1">
      <alignment horizontal="center" vertical="center" wrapText="1"/>
      <protection hidden="1"/>
    </xf>
    <xf numFmtId="0" fontId="8" fillId="4" borderId="20" xfId="0" applyFont="1" applyFill="1" applyBorder="1" applyAlignment="1" applyProtection="1">
      <alignment horizontal="center" vertical="center" wrapText="1"/>
      <protection hidden="1"/>
    </xf>
    <xf numFmtId="0" fontId="2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2" xfId="1" applyFont="1" applyBorder="1" applyAlignment="1">
      <alignment horizontal="left" vertical="center" shrinkToFit="1"/>
    </xf>
    <xf numFmtId="0" fontId="9" fillId="3" borderId="12" xfId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>
      <alignment vertical="center"/>
    </xf>
  </cellXfs>
  <cellStyles count="2">
    <cellStyle name="一般" xfId="0" builtinId="0"/>
    <cellStyle name="一般 2" xfId="1" xr:uid="{91F0B1F6-FA91-4A30-A5AE-AC08F115D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44D2-D87C-45ED-B0F7-331F9B5237F1}">
  <dimension ref="A1:I73"/>
  <sheetViews>
    <sheetView topLeftCell="A36" zoomScaleNormal="100" workbookViewId="0">
      <selection activeCell="J42" sqref="J42"/>
    </sheetView>
  </sheetViews>
  <sheetFormatPr defaultRowHeight="16.5"/>
  <cols>
    <col min="1" max="1" width="6.125" customWidth="1"/>
    <col min="2" max="2" width="5.25" customWidth="1"/>
    <col min="3" max="3" width="18.625" customWidth="1"/>
    <col min="4" max="4" width="10.125" customWidth="1"/>
    <col min="5" max="5" width="6.125" customWidth="1"/>
    <col min="6" max="6" width="5.25" customWidth="1"/>
    <col min="7" max="7" width="18.625" customWidth="1"/>
    <col min="8" max="8" width="10.125" customWidth="1"/>
    <col min="257" max="257" width="7.375" customWidth="1"/>
    <col min="258" max="258" width="10.375" customWidth="1"/>
    <col min="259" max="259" width="12.75" customWidth="1"/>
    <col min="260" max="260" width="15.5" customWidth="1"/>
    <col min="261" max="261" width="7.375" customWidth="1"/>
    <col min="262" max="262" width="9.5" customWidth="1"/>
    <col min="263" max="263" width="14.125" customWidth="1"/>
    <col min="264" max="264" width="15.5" customWidth="1"/>
    <col min="513" max="513" width="7.375" customWidth="1"/>
    <col min="514" max="514" width="10.375" customWidth="1"/>
    <col min="515" max="515" width="12.75" customWidth="1"/>
    <col min="516" max="516" width="15.5" customWidth="1"/>
    <col min="517" max="517" width="7.375" customWidth="1"/>
    <col min="518" max="518" width="9.5" customWidth="1"/>
    <col min="519" max="519" width="14.125" customWidth="1"/>
    <col min="520" max="520" width="15.5" customWidth="1"/>
    <col min="769" max="769" width="7.375" customWidth="1"/>
    <col min="770" max="770" width="10.375" customWidth="1"/>
    <col min="771" max="771" width="12.75" customWidth="1"/>
    <col min="772" max="772" width="15.5" customWidth="1"/>
    <col min="773" max="773" width="7.375" customWidth="1"/>
    <col min="774" max="774" width="9.5" customWidth="1"/>
    <col min="775" max="775" width="14.125" customWidth="1"/>
    <col min="776" max="776" width="15.5" customWidth="1"/>
    <col min="1025" max="1025" width="7.375" customWidth="1"/>
    <col min="1026" max="1026" width="10.375" customWidth="1"/>
    <col min="1027" max="1027" width="12.75" customWidth="1"/>
    <col min="1028" max="1028" width="15.5" customWidth="1"/>
    <col min="1029" max="1029" width="7.375" customWidth="1"/>
    <col min="1030" max="1030" width="9.5" customWidth="1"/>
    <col min="1031" max="1031" width="14.125" customWidth="1"/>
    <col min="1032" max="1032" width="15.5" customWidth="1"/>
    <col min="1281" max="1281" width="7.375" customWidth="1"/>
    <col min="1282" max="1282" width="10.375" customWidth="1"/>
    <col min="1283" max="1283" width="12.75" customWidth="1"/>
    <col min="1284" max="1284" width="15.5" customWidth="1"/>
    <col min="1285" max="1285" width="7.375" customWidth="1"/>
    <col min="1286" max="1286" width="9.5" customWidth="1"/>
    <col min="1287" max="1287" width="14.125" customWidth="1"/>
    <col min="1288" max="1288" width="15.5" customWidth="1"/>
    <col min="1537" max="1537" width="7.375" customWidth="1"/>
    <col min="1538" max="1538" width="10.375" customWidth="1"/>
    <col min="1539" max="1539" width="12.75" customWidth="1"/>
    <col min="1540" max="1540" width="15.5" customWidth="1"/>
    <col min="1541" max="1541" width="7.375" customWidth="1"/>
    <col min="1542" max="1542" width="9.5" customWidth="1"/>
    <col min="1543" max="1543" width="14.125" customWidth="1"/>
    <col min="1544" max="1544" width="15.5" customWidth="1"/>
    <col min="1793" max="1793" width="7.375" customWidth="1"/>
    <col min="1794" max="1794" width="10.375" customWidth="1"/>
    <col min="1795" max="1795" width="12.75" customWidth="1"/>
    <col min="1796" max="1796" width="15.5" customWidth="1"/>
    <col min="1797" max="1797" width="7.375" customWidth="1"/>
    <col min="1798" max="1798" width="9.5" customWidth="1"/>
    <col min="1799" max="1799" width="14.125" customWidth="1"/>
    <col min="1800" max="1800" width="15.5" customWidth="1"/>
    <col min="2049" max="2049" width="7.375" customWidth="1"/>
    <col min="2050" max="2050" width="10.375" customWidth="1"/>
    <col min="2051" max="2051" width="12.75" customWidth="1"/>
    <col min="2052" max="2052" width="15.5" customWidth="1"/>
    <col min="2053" max="2053" width="7.375" customWidth="1"/>
    <col min="2054" max="2054" width="9.5" customWidth="1"/>
    <col min="2055" max="2055" width="14.125" customWidth="1"/>
    <col min="2056" max="2056" width="15.5" customWidth="1"/>
    <col min="2305" max="2305" width="7.375" customWidth="1"/>
    <col min="2306" max="2306" width="10.375" customWidth="1"/>
    <col min="2307" max="2307" width="12.75" customWidth="1"/>
    <col min="2308" max="2308" width="15.5" customWidth="1"/>
    <col min="2309" max="2309" width="7.375" customWidth="1"/>
    <col min="2310" max="2310" width="9.5" customWidth="1"/>
    <col min="2311" max="2311" width="14.125" customWidth="1"/>
    <col min="2312" max="2312" width="15.5" customWidth="1"/>
    <col min="2561" max="2561" width="7.375" customWidth="1"/>
    <col min="2562" max="2562" width="10.375" customWidth="1"/>
    <col min="2563" max="2563" width="12.75" customWidth="1"/>
    <col min="2564" max="2564" width="15.5" customWidth="1"/>
    <col min="2565" max="2565" width="7.375" customWidth="1"/>
    <col min="2566" max="2566" width="9.5" customWidth="1"/>
    <col min="2567" max="2567" width="14.125" customWidth="1"/>
    <col min="2568" max="2568" width="15.5" customWidth="1"/>
    <col min="2817" max="2817" width="7.375" customWidth="1"/>
    <col min="2818" max="2818" width="10.375" customWidth="1"/>
    <col min="2819" max="2819" width="12.75" customWidth="1"/>
    <col min="2820" max="2820" width="15.5" customWidth="1"/>
    <col min="2821" max="2821" width="7.375" customWidth="1"/>
    <col min="2822" max="2822" width="9.5" customWidth="1"/>
    <col min="2823" max="2823" width="14.125" customWidth="1"/>
    <col min="2824" max="2824" width="15.5" customWidth="1"/>
    <col min="3073" max="3073" width="7.375" customWidth="1"/>
    <col min="3074" max="3074" width="10.375" customWidth="1"/>
    <col min="3075" max="3075" width="12.75" customWidth="1"/>
    <col min="3076" max="3076" width="15.5" customWidth="1"/>
    <col min="3077" max="3077" width="7.375" customWidth="1"/>
    <col min="3078" max="3078" width="9.5" customWidth="1"/>
    <col min="3079" max="3079" width="14.125" customWidth="1"/>
    <col min="3080" max="3080" width="15.5" customWidth="1"/>
    <col min="3329" max="3329" width="7.375" customWidth="1"/>
    <col min="3330" max="3330" width="10.375" customWidth="1"/>
    <col min="3331" max="3331" width="12.75" customWidth="1"/>
    <col min="3332" max="3332" width="15.5" customWidth="1"/>
    <col min="3333" max="3333" width="7.375" customWidth="1"/>
    <col min="3334" max="3334" width="9.5" customWidth="1"/>
    <col min="3335" max="3335" width="14.125" customWidth="1"/>
    <col min="3336" max="3336" width="15.5" customWidth="1"/>
    <col min="3585" max="3585" width="7.375" customWidth="1"/>
    <col min="3586" max="3586" width="10.375" customWidth="1"/>
    <col min="3587" max="3587" width="12.75" customWidth="1"/>
    <col min="3588" max="3588" width="15.5" customWidth="1"/>
    <col min="3589" max="3589" width="7.375" customWidth="1"/>
    <col min="3590" max="3590" width="9.5" customWidth="1"/>
    <col min="3591" max="3591" width="14.125" customWidth="1"/>
    <col min="3592" max="3592" width="15.5" customWidth="1"/>
    <col min="3841" max="3841" width="7.375" customWidth="1"/>
    <col min="3842" max="3842" width="10.375" customWidth="1"/>
    <col min="3843" max="3843" width="12.75" customWidth="1"/>
    <col min="3844" max="3844" width="15.5" customWidth="1"/>
    <col min="3845" max="3845" width="7.375" customWidth="1"/>
    <col min="3846" max="3846" width="9.5" customWidth="1"/>
    <col min="3847" max="3847" width="14.125" customWidth="1"/>
    <col min="3848" max="3848" width="15.5" customWidth="1"/>
    <col min="4097" max="4097" width="7.375" customWidth="1"/>
    <col min="4098" max="4098" width="10.375" customWidth="1"/>
    <col min="4099" max="4099" width="12.75" customWidth="1"/>
    <col min="4100" max="4100" width="15.5" customWidth="1"/>
    <col min="4101" max="4101" width="7.375" customWidth="1"/>
    <col min="4102" max="4102" width="9.5" customWidth="1"/>
    <col min="4103" max="4103" width="14.125" customWidth="1"/>
    <col min="4104" max="4104" width="15.5" customWidth="1"/>
    <col min="4353" max="4353" width="7.375" customWidth="1"/>
    <col min="4354" max="4354" width="10.375" customWidth="1"/>
    <col min="4355" max="4355" width="12.75" customWidth="1"/>
    <col min="4356" max="4356" width="15.5" customWidth="1"/>
    <col min="4357" max="4357" width="7.375" customWidth="1"/>
    <col min="4358" max="4358" width="9.5" customWidth="1"/>
    <col min="4359" max="4359" width="14.125" customWidth="1"/>
    <col min="4360" max="4360" width="15.5" customWidth="1"/>
    <col min="4609" max="4609" width="7.375" customWidth="1"/>
    <col min="4610" max="4610" width="10.375" customWidth="1"/>
    <col min="4611" max="4611" width="12.75" customWidth="1"/>
    <col min="4612" max="4612" width="15.5" customWidth="1"/>
    <col min="4613" max="4613" width="7.375" customWidth="1"/>
    <col min="4614" max="4614" width="9.5" customWidth="1"/>
    <col min="4615" max="4615" width="14.125" customWidth="1"/>
    <col min="4616" max="4616" width="15.5" customWidth="1"/>
    <col min="4865" max="4865" width="7.375" customWidth="1"/>
    <col min="4866" max="4866" width="10.375" customWidth="1"/>
    <col min="4867" max="4867" width="12.75" customWidth="1"/>
    <col min="4868" max="4868" width="15.5" customWidth="1"/>
    <col min="4869" max="4869" width="7.375" customWidth="1"/>
    <col min="4870" max="4870" width="9.5" customWidth="1"/>
    <col min="4871" max="4871" width="14.125" customWidth="1"/>
    <col min="4872" max="4872" width="15.5" customWidth="1"/>
    <col min="5121" max="5121" width="7.375" customWidth="1"/>
    <col min="5122" max="5122" width="10.375" customWidth="1"/>
    <col min="5123" max="5123" width="12.75" customWidth="1"/>
    <col min="5124" max="5124" width="15.5" customWidth="1"/>
    <col min="5125" max="5125" width="7.375" customWidth="1"/>
    <col min="5126" max="5126" width="9.5" customWidth="1"/>
    <col min="5127" max="5127" width="14.125" customWidth="1"/>
    <col min="5128" max="5128" width="15.5" customWidth="1"/>
    <col min="5377" max="5377" width="7.375" customWidth="1"/>
    <col min="5378" max="5378" width="10.375" customWidth="1"/>
    <col min="5379" max="5379" width="12.75" customWidth="1"/>
    <col min="5380" max="5380" width="15.5" customWidth="1"/>
    <col min="5381" max="5381" width="7.375" customWidth="1"/>
    <col min="5382" max="5382" width="9.5" customWidth="1"/>
    <col min="5383" max="5383" width="14.125" customWidth="1"/>
    <col min="5384" max="5384" width="15.5" customWidth="1"/>
    <col min="5633" max="5633" width="7.375" customWidth="1"/>
    <col min="5634" max="5634" width="10.375" customWidth="1"/>
    <col min="5635" max="5635" width="12.75" customWidth="1"/>
    <col min="5636" max="5636" width="15.5" customWidth="1"/>
    <col min="5637" max="5637" width="7.375" customWidth="1"/>
    <col min="5638" max="5638" width="9.5" customWidth="1"/>
    <col min="5639" max="5639" width="14.125" customWidth="1"/>
    <col min="5640" max="5640" width="15.5" customWidth="1"/>
    <col min="5889" max="5889" width="7.375" customWidth="1"/>
    <col min="5890" max="5890" width="10.375" customWidth="1"/>
    <col min="5891" max="5891" width="12.75" customWidth="1"/>
    <col min="5892" max="5892" width="15.5" customWidth="1"/>
    <col min="5893" max="5893" width="7.375" customWidth="1"/>
    <col min="5894" max="5894" width="9.5" customWidth="1"/>
    <col min="5895" max="5895" width="14.125" customWidth="1"/>
    <col min="5896" max="5896" width="15.5" customWidth="1"/>
    <col min="6145" max="6145" width="7.375" customWidth="1"/>
    <col min="6146" max="6146" width="10.375" customWidth="1"/>
    <col min="6147" max="6147" width="12.75" customWidth="1"/>
    <col min="6148" max="6148" width="15.5" customWidth="1"/>
    <col min="6149" max="6149" width="7.375" customWidth="1"/>
    <col min="6150" max="6150" width="9.5" customWidth="1"/>
    <col min="6151" max="6151" width="14.125" customWidth="1"/>
    <col min="6152" max="6152" width="15.5" customWidth="1"/>
    <col min="6401" max="6401" width="7.375" customWidth="1"/>
    <col min="6402" max="6402" width="10.375" customWidth="1"/>
    <col min="6403" max="6403" width="12.75" customWidth="1"/>
    <col min="6404" max="6404" width="15.5" customWidth="1"/>
    <col min="6405" max="6405" width="7.375" customWidth="1"/>
    <col min="6406" max="6406" width="9.5" customWidth="1"/>
    <col min="6407" max="6407" width="14.125" customWidth="1"/>
    <col min="6408" max="6408" width="15.5" customWidth="1"/>
    <col min="6657" max="6657" width="7.375" customWidth="1"/>
    <col min="6658" max="6658" width="10.375" customWidth="1"/>
    <col min="6659" max="6659" width="12.75" customWidth="1"/>
    <col min="6660" max="6660" width="15.5" customWidth="1"/>
    <col min="6661" max="6661" width="7.375" customWidth="1"/>
    <col min="6662" max="6662" width="9.5" customWidth="1"/>
    <col min="6663" max="6663" width="14.125" customWidth="1"/>
    <col min="6664" max="6664" width="15.5" customWidth="1"/>
    <col min="6913" max="6913" width="7.375" customWidth="1"/>
    <col min="6914" max="6914" width="10.375" customWidth="1"/>
    <col min="6915" max="6915" width="12.75" customWidth="1"/>
    <col min="6916" max="6916" width="15.5" customWidth="1"/>
    <col min="6917" max="6917" width="7.375" customWidth="1"/>
    <col min="6918" max="6918" width="9.5" customWidth="1"/>
    <col min="6919" max="6919" width="14.125" customWidth="1"/>
    <col min="6920" max="6920" width="15.5" customWidth="1"/>
    <col min="7169" max="7169" width="7.375" customWidth="1"/>
    <col min="7170" max="7170" width="10.375" customWidth="1"/>
    <col min="7171" max="7171" width="12.75" customWidth="1"/>
    <col min="7172" max="7172" width="15.5" customWidth="1"/>
    <col min="7173" max="7173" width="7.375" customWidth="1"/>
    <col min="7174" max="7174" width="9.5" customWidth="1"/>
    <col min="7175" max="7175" width="14.125" customWidth="1"/>
    <col min="7176" max="7176" width="15.5" customWidth="1"/>
    <col min="7425" max="7425" width="7.375" customWidth="1"/>
    <col min="7426" max="7426" width="10.375" customWidth="1"/>
    <col min="7427" max="7427" width="12.75" customWidth="1"/>
    <col min="7428" max="7428" width="15.5" customWidth="1"/>
    <col min="7429" max="7429" width="7.375" customWidth="1"/>
    <col min="7430" max="7430" width="9.5" customWidth="1"/>
    <col min="7431" max="7431" width="14.125" customWidth="1"/>
    <col min="7432" max="7432" width="15.5" customWidth="1"/>
    <col min="7681" max="7681" width="7.375" customWidth="1"/>
    <col min="7682" max="7682" width="10.375" customWidth="1"/>
    <col min="7683" max="7683" width="12.75" customWidth="1"/>
    <col min="7684" max="7684" width="15.5" customWidth="1"/>
    <col min="7685" max="7685" width="7.375" customWidth="1"/>
    <col min="7686" max="7686" width="9.5" customWidth="1"/>
    <col min="7687" max="7687" width="14.125" customWidth="1"/>
    <col min="7688" max="7688" width="15.5" customWidth="1"/>
    <col min="7937" max="7937" width="7.375" customWidth="1"/>
    <col min="7938" max="7938" width="10.375" customWidth="1"/>
    <col min="7939" max="7939" width="12.75" customWidth="1"/>
    <col min="7940" max="7940" width="15.5" customWidth="1"/>
    <col min="7941" max="7941" width="7.375" customWidth="1"/>
    <col min="7942" max="7942" width="9.5" customWidth="1"/>
    <col min="7943" max="7943" width="14.125" customWidth="1"/>
    <col min="7944" max="7944" width="15.5" customWidth="1"/>
    <col min="8193" max="8193" width="7.375" customWidth="1"/>
    <col min="8194" max="8194" width="10.375" customWidth="1"/>
    <col min="8195" max="8195" width="12.75" customWidth="1"/>
    <col min="8196" max="8196" width="15.5" customWidth="1"/>
    <col min="8197" max="8197" width="7.375" customWidth="1"/>
    <col min="8198" max="8198" width="9.5" customWidth="1"/>
    <col min="8199" max="8199" width="14.125" customWidth="1"/>
    <col min="8200" max="8200" width="15.5" customWidth="1"/>
    <col min="8449" max="8449" width="7.375" customWidth="1"/>
    <col min="8450" max="8450" width="10.375" customWidth="1"/>
    <col min="8451" max="8451" width="12.75" customWidth="1"/>
    <col min="8452" max="8452" width="15.5" customWidth="1"/>
    <col min="8453" max="8453" width="7.375" customWidth="1"/>
    <col min="8454" max="8454" width="9.5" customWidth="1"/>
    <col min="8455" max="8455" width="14.125" customWidth="1"/>
    <col min="8456" max="8456" width="15.5" customWidth="1"/>
    <col min="8705" max="8705" width="7.375" customWidth="1"/>
    <col min="8706" max="8706" width="10.375" customWidth="1"/>
    <col min="8707" max="8707" width="12.75" customWidth="1"/>
    <col min="8708" max="8708" width="15.5" customWidth="1"/>
    <col min="8709" max="8709" width="7.375" customWidth="1"/>
    <col min="8710" max="8710" width="9.5" customWidth="1"/>
    <col min="8711" max="8711" width="14.125" customWidth="1"/>
    <col min="8712" max="8712" width="15.5" customWidth="1"/>
    <col min="8961" max="8961" width="7.375" customWidth="1"/>
    <col min="8962" max="8962" width="10.375" customWidth="1"/>
    <col min="8963" max="8963" width="12.75" customWidth="1"/>
    <col min="8964" max="8964" width="15.5" customWidth="1"/>
    <col min="8965" max="8965" width="7.375" customWidth="1"/>
    <col min="8966" max="8966" width="9.5" customWidth="1"/>
    <col min="8967" max="8967" width="14.125" customWidth="1"/>
    <col min="8968" max="8968" width="15.5" customWidth="1"/>
    <col min="9217" max="9217" width="7.375" customWidth="1"/>
    <col min="9218" max="9218" width="10.375" customWidth="1"/>
    <col min="9219" max="9219" width="12.75" customWidth="1"/>
    <col min="9220" max="9220" width="15.5" customWidth="1"/>
    <col min="9221" max="9221" width="7.375" customWidth="1"/>
    <col min="9222" max="9222" width="9.5" customWidth="1"/>
    <col min="9223" max="9223" width="14.125" customWidth="1"/>
    <col min="9224" max="9224" width="15.5" customWidth="1"/>
    <col min="9473" max="9473" width="7.375" customWidth="1"/>
    <col min="9474" max="9474" width="10.375" customWidth="1"/>
    <col min="9475" max="9475" width="12.75" customWidth="1"/>
    <col min="9476" max="9476" width="15.5" customWidth="1"/>
    <col min="9477" max="9477" width="7.375" customWidth="1"/>
    <col min="9478" max="9478" width="9.5" customWidth="1"/>
    <col min="9479" max="9479" width="14.125" customWidth="1"/>
    <col min="9480" max="9480" width="15.5" customWidth="1"/>
    <col min="9729" max="9729" width="7.375" customWidth="1"/>
    <col min="9730" max="9730" width="10.375" customWidth="1"/>
    <col min="9731" max="9731" width="12.75" customWidth="1"/>
    <col min="9732" max="9732" width="15.5" customWidth="1"/>
    <col min="9733" max="9733" width="7.375" customWidth="1"/>
    <col min="9734" max="9734" width="9.5" customWidth="1"/>
    <col min="9735" max="9735" width="14.125" customWidth="1"/>
    <col min="9736" max="9736" width="15.5" customWidth="1"/>
    <col min="9985" max="9985" width="7.375" customWidth="1"/>
    <col min="9986" max="9986" width="10.375" customWidth="1"/>
    <col min="9987" max="9987" width="12.75" customWidth="1"/>
    <col min="9988" max="9988" width="15.5" customWidth="1"/>
    <col min="9989" max="9989" width="7.375" customWidth="1"/>
    <col min="9990" max="9990" width="9.5" customWidth="1"/>
    <col min="9991" max="9991" width="14.125" customWidth="1"/>
    <col min="9992" max="9992" width="15.5" customWidth="1"/>
    <col min="10241" max="10241" width="7.375" customWidth="1"/>
    <col min="10242" max="10242" width="10.375" customWidth="1"/>
    <col min="10243" max="10243" width="12.75" customWidth="1"/>
    <col min="10244" max="10244" width="15.5" customWidth="1"/>
    <col min="10245" max="10245" width="7.375" customWidth="1"/>
    <col min="10246" max="10246" width="9.5" customWidth="1"/>
    <col min="10247" max="10247" width="14.125" customWidth="1"/>
    <col min="10248" max="10248" width="15.5" customWidth="1"/>
    <col min="10497" max="10497" width="7.375" customWidth="1"/>
    <col min="10498" max="10498" width="10.375" customWidth="1"/>
    <col min="10499" max="10499" width="12.75" customWidth="1"/>
    <col min="10500" max="10500" width="15.5" customWidth="1"/>
    <col min="10501" max="10501" width="7.375" customWidth="1"/>
    <col min="10502" max="10502" width="9.5" customWidth="1"/>
    <col min="10503" max="10503" width="14.125" customWidth="1"/>
    <col min="10504" max="10504" width="15.5" customWidth="1"/>
    <col min="10753" max="10753" width="7.375" customWidth="1"/>
    <col min="10754" max="10754" width="10.375" customWidth="1"/>
    <col min="10755" max="10755" width="12.75" customWidth="1"/>
    <col min="10756" max="10756" width="15.5" customWidth="1"/>
    <col min="10757" max="10757" width="7.375" customWidth="1"/>
    <col min="10758" max="10758" width="9.5" customWidth="1"/>
    <col min="10759" max="10759" width="14.125" customWidth="1"/>
    <col min="10760" max="10760" width="15.5" customWidth="1"/>
    <col min="11009" max="11009" width="7.375" customWidth="1"/>
    <col min="11010" max="11010" width="10.375" customWidth="1"/>
    <col min="11011" max="11011" width="12.75" customWidth="1"/>
    <col min="11012" max="11012" width="15.5" customWidth="1"/>
    <col min="11013" max="11013" width="7.375" customWidth="1"/>
    <col min="11014" max="11014" width="9.5" customWidth="1"/>
    <col min="11015" max="11015" width="14.125" customWidth="1"/>
    <col min="11016" max="11016" width="15.5" customWidth="1"/>
    <col min="11265" max="11265" width="7.375" customWidth="1"/>
    <col min="11266" max="11266" width="10.375" customWidth="1"/>
    <col min="11267" max="11267" width="12.75" customWidth="1"/>
    <col min="11268" max="11268" width="15.5" customWidth="1"/>
    <col min="11269" max="11269" width="7.375" customWidth="1"/>
    <col min="11270" max="11270" width="9.5" customWidth="1"/>
    <col min="11271" max="11271" width="14.125" customWidth="1"/>
    <col min="11272" max="11272" width="15.5" customWidth="1"/>
    <col min="11521" max="11521" width="7.375" customWidth="1"/>
    <col min="11522" max="11522" width="10.375" customWidth="1"/>
    <col min="11523" max="11523" width="12.75" customWidth="1"/>
    <col min="11524" max="11524" width="15.5" customWidth="1"/>
    <col min="11525" max="11525" width="7.375" customWidth="1"/>
    <col min="11526" max="11526" width="9.5" customWidth="1"/>
    <col min="11527" max="11527" width="14.125" customWidth="1"/>
    <col min="11528" max="11528" width="15.5" customWidth="1"/>
    <col min="11777" max="11777" width="7.375" customWidth="1"/>
    <col min="11778" max="11778" width="10.375" customWidth="1"/>
    <col min="11779" max="11779" width="12.75" customWidth="1"/>
    <col min="11780" max="11780" width="15.5" customWidth="1"/>
    <col min="11781" max="11781" width="7.375" customWidth="1"/>
    <col min="11782" max="11782" width="9.5" customWidth="1"/>
    <col min="11783" max="11783" width="14.125" customWidth="1"/>
    <col min="11784" max="11784" width="15.5" customWidth="1"/>
    <col min="12033" max="12033" width="7.375" customWidth="1"/>
    <col min="12034" max="12034" width="10.375" customWidth="1"/>
    <col min="12035" max="12035" width="12.75" customWidth="1"/>
    <col min="12036" max="12036" width="15.5" customWidth="1"/>
    <col min="12037" max="12037" width="7.375" customWidth="1"/>
    <col min="12038" max="12038" width="9.5" customWidth="1"/>
    <col min="12039" max="12039" width="14.125" customWidth="1"/>
    <col min="12040" max="12040" width="15.5" customWidth="1"/>
    <col min="12289" max="12289" width="7.375" customWidth="1"/>
    <col min="12290" max="12290" width="10.375" customWidth="1"/>
    <col min="12291" max="12291" width="12.75" customWidth="1"/>
    <col min="12292" max="12292" width="15.5" customWidth="1"/>
    <col min="12293" max="12293" width="7.375" customWidth="1"/>
    <col min="12294" max="12294" width="9.5" customWidth="1"/>
    <col min="12295" max="12295" width="14.125" customWidth="1"/>
    <col min="12296" max="12296" width="15.5" customWidth="1"/>
    <col min="12545" max="12545" width="7.375" customWidth="1"/>
    <col min="12546" max="12546" width="10.375" customWidth="1"/>
    <col min="12547" max="12547" width="12.75" customWidth="1"/>
    <col min="12548" max="12548" width="15.5" customWidth="1"/>
    <col min="12549" max="12549" width="7.375" customWidth="1"/>
    <col min="12550" max="12550" width="9.5" customWidth="1"/>
    <col min="12551" max="12551" width="14.125" customWidth="1"/>
    <col min="12552" max="12552" width="15.5" customWidth="1"/>
    <col min="12801" max="12801" width="7.375" customWidth="1"/>
    <col min="12802" max="12802" width="10.375" customWidth="1"/>
    <col min="12803" max="12803" width="12.75" customWidth="1"/>
    <col min="12804" max="12804" width="15.5" customWidth="1"/>
    <col min="12805" max="12805" width="7.375" customWidth="1"/>
    <col min="12806" max="12806" width="9.5" customWidth="1"/>
    <col min="12807" max="12807" width="14.125" customWidth="1"/>
    <col min="12808" max="12808" width="15.5" customWidth="1"/>
    <col min="13057" max="13057" width="7.375" customWidth="1"/>
    <col min="13058" max="13058" width="10.375" customWidth="1"/>
    <col min="13059" max="13059" width="12.75" customWidth="1"/>
    <col min="13060" max="13060" width="15.5" customWidth="1"/>
    <col min="13061" max="13061" width="7.375" customWidth="1"/>
    <col min="13062" max="13062" width="9.5" customWidth="1"/>
    <col min="13063" max="13063" width="14.125" customWidth="1"/>
    <col min="13064" max="13064" width="15.5" customWidth="1"/>
    <col min="13313" max="13313" width="7.375" customWidth="1"/>
    <col min="13314" max="13314" width="10.375" customWidth="1"/>
    <col min="13315" max="13315" width="12.75" customWidth="1"/>
    <col min="13316" max="13316" width="15.5" customWidth="1"/>
    <col min="13317" max="13317" width="7.375" customWidth="1"/>
    <col min="13318" max="13318" width="9.5" customWidth="1"/>
    <col min="13319" max="13319" width="14.125" customWidth="1"/>
    <col min="13320" max="13320" width="15.5" customWidth="1"/>
    <col min="13569" max="13569" width="7.375" customWidth="1"/>
    <col min="13570" max="13570" width="10.375" customWidth="1"/>
    <col min="13571" max="13571" width="12.75" customWidth="1"/>
    <col min="13572" max="13572" width="15.5" customWidth="1"/>
    <col min="13573" max="13573" width="7.375" customWidth="1"/>
    <col min="13574" max="13574" width="9.5" customWidth="1"/>
    <col min="13575" max="13575" width="14.125" customWidth="1"/>
    <col min="13576" max="13576" width="15.5" customWidth="1"/>
    <col min="13825" max="13825" width="7.375" customWidth="1"/>
    <col min="13826" max="13826" width="10.375" customWidth="1"/>
    <col min="13827" max="13827" width="12.75" customWidth="1"/>
    <col min="13828" max="13828" width="15.5" customWidth="1"/>
    <col min="13829" max="13829" width="7.375" customWidth="1"/>
    <col min="13830" max="13830" width="9.5" customWidth="1"/>
    <col min="13831" max="13831" width="14.125" customWidth="1"/>
    <col min="13832" max="13832" width="15.5" customWidth="1"/>
    <col min="14081" max="14081" width="7.375" customWidth="1"/>
    <col min="14082" max="14082" width="10.375" customWidth="1"/>
    <col min="14083" max="14083" width="12.75" customWidth="1"/>
    <col min="14084" max="14084" width="15.5" customWidth="1"/>
    <col min="14085" max="14085" width="7.375" customWidth="1"/>
    <col min="14086" max="14086" width="9.5" customWidth="1"/>
    <col min="14087" max="14087" width="14.125" customWidth="1"/>
    <col min="14088" max="14088" width="15.5" customWidth="1"/>
    <col min="14337" max="14337" width="7.375" customWidth="1"/>
    <col min="14338" max="14338" width="10.375" customWidth="1"/>
    <col min="14339" max="14339" width="12.75" customWidth="1"/>
    <col min="14340" max="14340" width="15.5" customWidth="1"/>
    <col min="14341" max="14341" width="7.375" customWidth="1"/>
    <col min="14342" max="14342" width="9.5" customWidth="1"/>
    <col min="14343" max="14343" width="14.125" customWidth="1"/>
    <col min="14344" max="14344" width="15.5" customWidth="1"/>
    <col min="14593" max="14593" width="7.375" customWidth="1"/>
    <col min="14594" max="14594" width="10.375" customWidth="1"/>
    <col min="14595" max="14595" width="12.75" customWidth="1"/>
    <col min="14596" max="14596" width="15.5" customWidth="1"/>
    <col min="14597" max="14597" width="7.375" customWidth="1"/>
    <col min="14598" max="14598" width="9.5" customWidth="1"/>
    <col min="14599" max="14599" width="14.125" customWidth="1"/>
    <col min="14600" max="14600" width="15.5" customWidth="1"/>
    <col min="14849" max="14849" width="7.375" customWidth="1"/>
    <col min="14850" max="14850" width="10.375" customWidth="1"/>
    <col min="14851" max="14851" width="12.75" customWidth="1"/>
    <col min="14852" max="14852" width="15.5" customWidth="1"/>
    <col min="14853" max="14853" width="7.375" customWidth="1"/>
    <col min="14854" max="14854" width="9.5" customWidth="1"/>
    <col min="14855" max="14855" width="14.125" customWidth="1"/>
    <col min="14856" max="14856" width="15.5" customWidth="1"/>
    <col min="15105" max="15105" width="7.375" customWidth="1"/>
    <col min="15106" max="15106" width="10.375" customWidth="1"/>
    <col min="15107" max="15107" width="12.75" customWidth="1"/>
    <col min="15108" max="15108" width="15.5" customWidth="1"/>
    <col min="15109" max="15109" width="7.375" customWidth="1"/>
    <col min="15110" max="15110" width="9.5" customWidth="1"/>
    <col min="15111" max="15111" width="14.125" customWidth="1"/>
    <col min="15112" max="15112" width="15.5" customWidth="1"/>
    <col min="15361" max="15361" width="7.375" customWidth="1"/>
    <col min="15362" max="15362" width="10.375" customWidth="1"/>
    <col min="15363" max="15363" width="12.75" customWidth="1"/>
    <col min="15364" max="15364" width="15.5" customWidth="1"/>
    <col min="15365" max="15365" width="7.375" customWidth="1"/>
    <col min="15366" max="15366" width="9.5" customWidth="1"/>
    <col min="15367" max="15367" width="14.125" customWidth="1"/>
    <col min="15368" max="15368" width="15.5" customWidth="1"/>
    <col min="15617" max="15617" width="7.375" customWidth="1"/>
    <col min="15618" max="15618" width="10.375" customWidth="1"/>
    <col min="15619" max="15619" width="12.75" customWidth="1"/>
    <col min="15620" max="15620" width="15.5" customWidth="1"/>
    <col min="15621" max="15621" width="7.375" customWidth="1"/>
    <col min="15622" max="15622" width="9.5" customWidth="1"/>
    <col min="15623" max="15623" width="14.125" customWidth="1"/>
    <col min="15624" max="15624" width="15.5" customWidth="1"/>
    <col min="15873" max="15873" width="7.375" customWidth="1"/>
    <col min="15874" max="15874" width="10.375" customWidth="1"/>
    <col min="15875" max="15875" width="12.75" customWidth="1"/>
    <col min="15876" max="15876" width="15.5" customWidth="1"/>
    <col min="15877" max="15877" width="7.375" customWidth="1"/>
    <col min="15878" max="15878" width="9.5" customWidth="1"/>
    <col min="15879" max="15879" width="14.125" customWidth="1"/>
    <col min="15880" max="15880" width="15.5" customWidth="1"/>
    <col min="16129" max="16129" width="7.375" customWidth="1"/>
    <col min="16130" max="16130" width="10.375" customWidth="1"/>
    <col min="16131" max="16131" width="12.75" customWidth="1"/>
    <col min="16132" max="16132" width="15.5" customWidth="1"/>
    <col min="16133" max="16133" width="7.375" customWidth="1"/>
    <col min="16134" max="16134" width="9.5" customWidth="1"/>
    <col min="16135" max="16135" width="14.125" customWidth="1"/>
    <col min="16136" max="16136" width="15.5" customWidth="1"/>
  </cols>
  <sheetData>
    <row r="1" spans="1:8" ht="24.75" customHeight="1">
      <c r="A1" s="82" t="s">
        <v>0</v>
      </c>
      <c r="B1" s="83"/>
      <c r="C1" s="83"/>
      <c r="D1" s="83"/>
      <c r="E1" s="83"/>
      <c r="F1" s="83"/>
      <c r="G1" s="83"/>
      <c r="H1" s="84"/>
    </row>
    <row r="2" spans="1:8" ht="24.75" customHeight="1">
      <c r="A2" s="85" t="s">
        <v>75</v>
      </c>
      <c r="B2" s="86"/>
      <c r="C2" s="86"/>
      <c r="D2" s="86"/>
      <c r="E2" s="86"/>
      <c r="F2" s="86"/>
      <c r="G2" s="86"/>
      <c r="H2" s="87"/>
    </row>
    <row r="3" spans="1:8" ht="24.6" customHeight="1">
      <c r="A3" s="88" t="s">
        <v>1</v>
      </c>
      <c r="B3" s="89"/>
      <c r="C3" s="90" t="s">
        <v>78</v>
      </c>
      <c r="D3" s="91"/>
      <c r="E3" s="89" t="s">
        <v>2</v>
      </c>
      <c r="F3" s="89"/>
      <c r="G3" s="92" t="s">
        <v>64</v>
      </c>
      <c r="H3" s="93"/>
    </row>
    <row r="4" spans="1:8" ht="24.6" customHeight="1">
      <c r="A4" s="75"/>
      <c r="B4" s="76"/>
      <c r="C4" s="94" t="s">
        <v>61</v>
      </c>
      <c r="D4" s="95"/>
      <c r="E4" s="76"/>
      <c r="F4" s="76"/>
      <c r="G4" s="96" t="s">
        <v>70</v>
      </c>
      <c r="H4" s="97"/>
    </row>
    <row r="5" spans="1:8" ht="24.6" customHeight="1">
      <c r="A5" s="75" t="s">
        <v>43</v>
      </c>
      <c r="B5" s="76"/>
      <c r="C5" s="76"/>
      <c r="D5" s="76"/>
      <c r="E5" s="76" t="s">
        <v>3</v>
      </c>
      <c r="F5" s="76"/>
      <c r="G5" s="78" t="s">
        <v>77</v>
      </c>
      <c r="H5" s="79"/>
    </row>
    <row r="6" spans="1:8" ht="24.6" customHeight="1">
      <c r="A6" s="75" t="s">
        <v>4</v>
      </c>
      <c r="B6" s="76"/>
      <c r="C6" s="76" t="s">
        <v>5</v>
      </c>
      <c r="D6" s="76"/>
      <c r="E6" s="76" t="s">
        <v>6</v>
      </c>
      <c r="F6" s="76"/>
      <c r="G6" s="80" t="s">
        <v>76</v>
      </c>
      <c r="H6" s="81"/>
    </row>
    <row r="7" spans="1:8" ht="24.6" customHeight="1">
      <c r="A7" s="75" t="s">
        <v>7</v>
      </c>
      <c r="B7" s="76"/>
      <c r="C7" s="67">
        <v>164</v>
      </c>
      <c r="D7" s="1" t="s">
        <v>8</v>
      </c>
      <c r="E7" s="76" t="s">
        <v>9</v>
      </c>
      <c r="F7" s="76"/>
      <c r="G7" s="67">
        <v>78</v>
      </c>
      <c r="H7" s="2" t="s">
        <v>8</v>
      </c>
    </row>
    <row r="8" spans="1:8" ht="24.6" customHeight="1">
      <c r="A8" s="3" t="s">
        <v>10</v>
      </c>
      <c r="B8" s="77" t="s">
        <v>11</v>
      </c>
      <c r="C8" s="77"/>
      <c r="D8" s="4" t="s">
        <v>12</v>
      </c>
      <c r="E8" s="4" t="s">
        <v>10</v>
      </c>
      <c r="F8" s="77" t="s">
        <v>11</v>
      </c>
      <c r="G8" s="77"/>
      <c r="H8" s="5" t="s">
        <v>12</v>
      </c>
    </row>
    <row r="9" spans="1:8" s="9" customFormat="1" ht="23.1" customHeight="1">
      <c r="A9" s="6" t="s">
        <v>13</v>
      </c>
      <c r="B9" s="73" t="s">
        <v>71</v>
      </c>
      <c r="C9" s="74"/>
      <c r="D9" s="7" t="s">
        <v>48</v>
      </c>
      <c r="E9" s="7" t="str">
        <f>IF(H9&lt;&gt;"","入選","")</f>
        <v>入選</v>
      </c>
      <c r="F9" s="73" t="s">
        <v>109</v>
      </c>
      <c r="G9" s="74"/>
      <c r="H9" s="8" t="s">
        <v>65</v>
      </c>
    </row>
    <row r="10" spans="1:8" s="9" customFormat="1" ht="23.1" customHeight="1">
      <c r="A10" s="6" t="s">
        <v>14</v>
      </c>
      <c r="B10" s="73" t="s">
        <v>46</v>
      </c>
      <c r="C10" s="74"/>
      <c r="D10" s="10" t="s">
        <v>79</v>
      </c>
      <c r="E10" s="7" t="str">
        <f t="shared" ref="E10:E56" si="0">IF(H10&lt;&gt;"","入選","")</f>
        <v>入選</v>
      </c>
      <c r="F10" s="73" t="s">
        <v>110</v>
      </c>
      <c r="G10" s="74"/>
      <c r="H10" s="8" t="s">
        <v>65</v>
      </c>
    </row>
    <row r="11" spans="1:8" s="9" customFormat="1" ht="23.1" customHeight="1">
      <c r="A11" s="6" t="s">
        <v>15</v>
      </c>
      <c r="B11" s="73" t="s">
        <v>80</v>
      </c>
      <c r="C11" s="74"/>
      <c r="D11" s="7" t="s">
        <v>81</v>
      </c>
      <c r="E11" s="7" t="str">
        <f t="shared" si="0"/>
        <v>入選</v>
      </c>
      <c r="F11" s="73" t="s">
        <v>111</v>
      </c>
      <c r="G11" s="74"/>
      <c r="H11" s="8" t="s">
        <v>65</v>
      </c>
    </row>
    <row r="12" spans="1:8" s="9" customFormat="1" ht="23.1" customHeight="1">
      <c r="A12" s="6" t="s">
        <v>16</v>
      </c>
      <c r="B12" s="73" t="s">
        <v>82</v>
      </c>
      <c r="C12" s="74"/>
      <c r="D12" s="10" t="s">
        <v>48</v>
      </c>
      <c r="E12" s="7" t="str">
        <f t="shared" si="0"/>
        <v>入選</v>
      </c>
      <c r="F12" s="73" t="s">
        <v>112</v>
      </c>
      <c r="G12" s="74"/>
      <c r="H12" s="8" t="s">
        <v>68</v>
      </c>
    </row>
    <row r="13" spans="1:8" s="9" customFormat="1" ht="23.1" customHeight="1">
      <c r="A13" s="6" t="s">
        <v>16</v>
      </c>
      <c r="B13" s="73" t="s">
        <v>83</v>
      </c>
      <c r="C13" s="74"/>
      <c r="D13" s="10" t="s">
        <v>66</v>
      </c>
      <c r="E13" s="7" t="str">
        <f t="shared" si="0"/>
        <v>入選</v>
      </c>
      <c r="F13" s="73" t="s">
        <v>69</v>
      </c>
      <c r="G13" s="74"/>
      <c r="H13" s="8" t="s">
        <v>68</v>
      </c>
    </row>
    <row r="14" spans="1:8" s="9" customFormat="1" ht="23.1" customHeight="1">
      <c r="A14" s="6" t="s">
        <v>16</v>
      </c>
      <c r="B14" s="73" t="s">
        <v>84</v>
      </c>
      <c r="C14" s="74"/>
      <c r="D14" s="7" t="s">
        <v>57</v>
      </c>
      <c r="E14" s="7" t="str">
        <f t="shared" si="0"/>
        <v>入選</v>
      </c>
      <c r="F14" s="73" t="s">
        <v>53</v>
      </c>
      <c r="G14" s="74"/>
      <c r="H14" s="8" t="s">
        <v>68</v>
      </c>
    </row>
    <row r="15" spans="1:8" s="9" customFormat="1" ht="23.1" customHeight="1">
      <c r="A15" s="6" t="s">
        <v>16</v>
      </c>
      <c r="B15" s="73" t="s">
        <v>52</v>
      </c>
      <c r="C15" s="74"/>
      <c r="D15" s="7" t="s">
        <v>85</v>
      </c>
      <c r="E15" s="7" t="str">
        <f t="shared" si="0"/>
        <v>入選</v>
      </c>
      <c r="F15" s="73" t="s">
        <v>51</v>
      </c>
      <c r="G15" s="74"/>
      <c r="H15" s="8" t="s">
        <v>68</v>
      </c>
    </row>
    <row r="16" spans="1:8" s="9" customFormat="1" ht="23.1" customHeight="1">
      <c r="A16" s="6" t="s">
        <v>16</v>
      </c>
      <c r="B16" s="73" t="s">
        <v>86</v>
      </c>
      <c r="C16" s="74"/>
      <c r="D16" s="7" t="s">
        <v>87</v>
      </c>
      <c r="E16" s="7" t="str">
        <f t="shared" si="0"/>
        <v>入選</v>
      </c>
      <c r="F16" s="73" t="s">
        <v>113</v>
      </c>
      <c r="G16" s="74"/>
      <c r="H16" s="8" t="s">
        <v>68</v>
      </c>
    </row>
    <row r="17" spans="1:9" s="9" customFormat="1" ht="23.1" customHeight="1">
      <c r="A17" s="6" t="str">
        <f>IF(D17&lt;&gt;"","入選","")</f>
        <v>入選</v>
      </c>
      <c r="B17" s="73" t="s">
        <v>58</v>
      </c>
      <c r="C17" s="74"/>
      <c r="D17" s="7" t="s">
        <v>56</v>
      </c>
      <c r="E17" s="7" t="str">
        <f t="shared" si="0"/>
        <v>入選</v>
      </c>
      <c r="F17" s="73" t="s">
        <v>114</v>
      </c>
      <c r="G17" s="74"/>
      <c r="H17" s="8" t="s">
        <v>47</v>
      </c>
    </row>
    <row r="18" spans="1:9" s="9" customFormat="1" ht="23.1" customHeight="1">
      <c r="A18" s="6" t="str">
        <f t="shared" ref="A18:A56" si="1">IF(D18&lt;&gt;"","入選","")</f>
        <v>入選</v>
      </c>
      <c r="B18" s="73" t="s">
        <v>88</v>
      </c>
      <c r="C18" s="74"/>
      <c r="D18" s="7" t="s">
        <v>56</v>
      </c>
      <c r="E18" s="7" t="str">
        <f t="shared" si="0"/>
        <v>入選</v>
      </c>
      <c r="F18" s="73" t="s">
        <v>115</v>
      </c>
      <c r="G18" s="74"/>
      <c r="H18" s="8" t="s">
        <v>47</v>
      </c>
    </row>
    <row r="19" spans="1:9" s="9" customFormat="1" ht="23.1" customHeight="1">
      <c r="A19" s="6" t="str">
        <f t="shared" si="1"/>
        <v>入選</v>
      </c>
      <c r="B19" s="73" t="s">
        <v>71</v>
      </c>
      <c r="C19" s="74"/>
      <c r="D19" s="7" t="s">
        <v>56</v>
      </c>
      <c r="E19" s="7" t="str">
        <f t="shared" si="0"/>
        <v>入選</v>
      </c>
      <c r="F19" s="73" t="s">
        <v>116</v>
      </c>
      <c r="G19" s="74"/>
      <c r="H19" s="8" t="s">
        <v>47</v>
      </c>
    </row>
    <row r="20" spans="1:9" s="9" customFormat="1" ht="23.1" customHeight="1">
      <c r="A20" s="6" t="str">
        <f t="shared" si="1"/>
        <v>入選</v>
      </c>
      <c r="B20" s="73" t="s">
        <v>89</v>
      </c>
      <c r="C20" s="74"/>
      <c r="D20" s="7" t="s">
        <v>56</v>
      </c>
      <c r="E20" s="7" t="str">
        <f t="shared" si="0"/>
        <v>入選</v>
      </c>
      <c r="F20" s="73" t="s">
        <v>117</v>
      </c>
      <c r="G20" s="74"/>
      <c r="H20" s="8" t="s">
        <v>47</v>
      </c>
    </row>
    <row r="21" spans="1:9" s="9" customFormat="1" ht="23.1" customHeight="1">
      <c r="A21" s="6" t="str">
        <f t="shared" si="1"/>
        <v>入選</v>
      </c>
      <c r="B21" s="73" t="s">
        <v>59</v>
      </c>
      <c r="C21" s="74"/>
      <c r="D21" s="7" t="s">
        <v>56</v>
      </c>
      <c r="E21" s="7" t="str">
        <f t="shared" si="0"/>
        <v>入選</v>
      </c>
      <c r="F21" s="73" t="s">
        <v>100</v>
      </c>
      <c r="G21" s="74"/>
      <c r="H21" s="8" t="s">
        <v>47</v>
      </c>
    </row>
    <row r="22" spans="1:9" s="9" customFormat="1" ht="23.1" customHeight="1">
      <c r="A22" s="6" t="str">
        <f t="shared" si="1"/>
        <v>入選</v>
      </c>
      <c r="B22" s="73" t="s">
        <v>44</v>
      </c>
      <c r="C22" s="74"/>
      <c r="D22" s="7" t="s">
        <v>56</v>
      </c>
      <c r="E22" s="7" t="str">
        <f t="shared" si="0"/>
        <v>入選</v>
      </c>
      <c r="F22" s="73" t="s">
        <v>118</v>
      </c>
      <c r="G22" s="74"/>
      <c r="H22" s="8" t="s">
        <v>57</v>
      </c>
    </row>
    <row r="23" spans="1:9" s="11" customFormat="1" ht="23.1" customHeight="1">
      <c r="A23" s="6" t="str">
        <f t="shared" si="1"/>
        <v>入選</v>
      </c>
      <c r="B23" s="73" t="s">
        <v>90</v>
      </c>
      <c r="C23" s="74"/>
      <c r="D23" s="7" t="s">
        <v>56</v>
      </c>
      <c r="E23" s="7" t="str">
        <f t="shared" si="0"/>
        <v>入選</v>
      </c>
      <c r="F23" s="73" t="s">
        <v>119</v>
      </c>
      <c r="G23" s="74"/>
      <c r="H23" s="8" t="s">
        <v>57</v>
      </c>
      <c r="I23" s="9"/>
    </row>
    <row r="24" spans="1:9" s="11" customFormat="1" ht="23.1" customHeight="1">
      <c r="A24" s="6" t="str">
        <f t="shared" si="1"/>
        <v>入選</v>
      </c>
      <c r="B24" s="73" t="s">
        <v>67</v>
      </c>
      <c r="C24" s="74"/>
      <c r="D24" s="7" t="s">
        <v>48</v>
      </c>
      <c r="E24" s="7" t="str">
        <f t="shared" si="0"/>
        <v>入選</v>
      </c>
      <c r="F24" s="73" t="s">
        <v>120</v>
      </c>
      <c r="G24" s="74"/>
      <c r="H24" s="8" t="s">
        <v>57</v>
      </c>
      <c r="I24" s="9"/>
    </row>
    <row r="25" spans="1:9" s="9" customFormat="1" ht="23.1" customHeight="1">
      <c r="A25" s="6" t="str">
        <f t="shared" si="1"/>
        <v>入選</v>
      </c>
      <c r="B25" s="72" t="s">
        <v>91</v>
      </c>
      <c r="C25" s="72"/>
      <c r="D25" s="7" t="s">
        <v>48</v>
      </c>
      <c r="E25" s="7" t="str">
        <f t="shared" si="0"/>
        <v>入選</v>
      </c>
      <c r="F25" s="72" t="s">
        <v>46</v>
      </c>
      <c r="G25" s="72"/>
      <c r="H25" s="8" t="s">
        <v>57</v>
      </c>
    </row>
    <row r="26" spans="1:9" s="9" customFormat="1" ht="23.1" customHeight="1">
      <c r="A26" s="6" t="str">
        <f t="shared" si="1"/>
        <v>入選</v>
      </c>
      <c r="B26" s="72" t="s">
        <v>92</v>
      </c>
      <c r="C26" s="72"/>
      <c r="D26" s="7" t="s">
        <v>48</v>
      </c>
      <c r="E26" s="7" t="str">
        <f t="shared" si="0"/>
        <v>入選</v>
      </c>
      <c r="F26" s="72" t="s">
        <v>121</v>
      </c>
      <c r="G26" s="72"/>
      <c r="H26" s="8" t="s">
        <v>79</v>
      </c>
    </row>
    <row r="27" spans="1:9" s="11" customFormat="1" ht="23.1" customHeight="1">
      <c r="A27" s="6" t="str">
        <f t="shared" si="1"/>
        <v>入選</v>
      </c>
      <c r="B27" s="72" t="s">
        <v>93</v>
      </c>
      <c r="C27" s="72"/>
      <c r="D27" s="7" t="s">
        <v>48</v>
      </c>
      <c r="E27" s="7" t="str">
        <f t="shared" si="0"/>
        <v>入選</v>
      </c>
      <c r="F27" s="72" t="s">
        <v>122</v>
      </c>
      <c r="G27" s="72"/>
      <c r="H27" s="8" t="s">
        <v>79</v>
      </c>
      <c r="I27" s="9"/>
    </row>
    <row r="28" spans="1:9" s="9" customFormat="1" ht="23.1" customHeight="1">
      <c r="A28" s="6" t="str">
        <f t="shared" si="1"/>
        <v>入選</v>
      </c>
      <c r="B28" s="72" t="s">
        <v>73</v>
      </c>
      <c r="C28" s="72"/>
      <c r="D28" s="7" t="s">
        <v>48</v>
      </c>
      <c r="E28" s="7" t="str">
        <f t="shared" si="0"/>
        <v>入選</v>
      </c>
      <c r="F28" s="72" t="s">
        <v>123</v>
      </c>
      <c r="G28" s="72"/>
      <c r="H28" s="8" t="s">
        <v>79</v>
      </c>
    </row>
    <row r="29" spans="1:9" s="11" customFormat="1" ht="23.1" customHeight="1">
      <c r="A29" s="6" t="str">
        <f t="shared" si="1"/>
        <v>入選</v>
      </c>
      <c r="B29" s="72" t="s">
        <v>94</v>
      </c>
      <c r="C29" s="72"/>
      <c r="D29" s="7" t="s">
        <v>48</v>
      </c>
      <c r="E29" s="7" t="str">
        <f t="shared" si="0"/>
        <v>入選</v>
      </c>
      <c r="F29" s="72" t="s">
        <v>124</v>
      </c>
      <c r="G29" s="72"/>
      <c r="H29" s="8" t="s">
        <v>79</v>
      </c>
      <c r="I29" s="9"/>
    </row>
    <row r="30" spans="1:9" s="9" customFormat="1" ht="23.1" customHeight="1">
      <c r="A30" s="6" t="str">
        <f t="shared" si="1"/>
        <v>入選</v>
      </c>
      <c r="B30" s="72" t="s">
        <v>62</v>
      </c>
      <c r="C30" s="72"/>
      <c r="D30" s="7" t="s">
        <v>66</v>
      </c>
      <c r="E30" s="7" t="str">
        <f t="shared" si="0"/>
        <v>入選</v>
      </c>
      <c r="F30" s="72" t="s">
        <v>125</v>
      </c>
      <c r="G30" s="72"/>
      <c r="H30" s="8" t="s">
        <v>81</v>
      </c>
    </row>
    <row r="31" spans="1:9" s="9" customFormat="1" ht="23.1" customHeight="1">
      <c r="A31" s="6" t="str">
        <f t="shared" si="1"/>
        <v>入選</v>
      </c>
      <c r="B31" s="72" t="s">
        <v>95</v>
      </c>
      <c r="C31" s="72"/>
      <c r="D31" s="7" t="s">
        <v>66</v>
      </c>
      <c r="E31" s="7" t="str">
        <f t="shared" si="0"/>
        <v>入選</v>
      </c>
      <c r="F31" s="72" t="s">
        <v>59</v>
      </c>
      <c r="G31" s="72"/>
      <c r="H31" s="8" t="s">
        <v>81</v>
      </c>
    </row>
    <row r="32" spans="1:9" s="11" customFormat="1" ht="23.1" customHeight="1">
      <c r="A32" s="6" t="str">
        <f t="shared" si="1"/>
        <v>入選</v>
      </c>
      <c r="B32" s="72" t="s">
        <v>96</v>
      </c>
      <c r="C32" s="72"/>
      <c r="D32" s="7" t="s">
        <v>66</v>
      </c>
      <c r="E32" s="7" t="str">
        <f t="shared" si="0"/>
        <v>入選</v>
      </c>
      <c r="F32" s="72" t="s">
        <v>126</v>
      </c>
      <c r="G32" s="72"/>
      <c r="H32" s="8" t="s">
        <v>81</v>
      </c>
      <c r="I32" s="9"/>
    </row>
    <row r="33" spans="1:9" s="11" customFormat="1" ht="23.1" customHeight="1">
      <c r="A33" s="6" t="str">
        <f t="shared" si="1"/>
        <v>入選</v>
      </c>
      <c r="B33" s="72" t="s">
        <v>74</v>
      </c>
      <c r="C33" s="72"/>
      <c r="D33" s="7" t="s">
        <v>66</v>
      </c>
      <c r="E33" s="7" t="str">
        <f t="shared" si="0"/>
        <v>入選</v>
      </c>
      <c r="F33" s="72" t="s">
        <v>127</v>
      </c>
      <c r="G33" s="72"/>
      <c r="H33" s="8" t="s">
        <v>81</v>
      </c>
      <c r="I33" s="9"/>
    </row>
    <row r="34" spans="1:9" s="11" customFormat="1" ht="23.1" customHeight="1">
      <c r="A34" s="6" t="str">
        <f t="shared" si="1"/>
        <v>入選</v>
      </c>
      <c r="B34" s="72" t="s">
        <v>97</v>
      </c>
      <c r="C34" s="72"/>
      <c r="D34" s="7" t="s">
        <v>66</v>
      </c>
      <c r="E34" s="7" t="str">
        <f t="shared" si="0"/>
        <v>入選</v>
      </c>
      <c r="F34" s="72" t="s">
        <v>55</v>
      </c>
      <c r="G34" s="72"/>
      <c r="H34" s="8" t="s">
        <v>85</v>
      </c>
      <c r="I34" s="9"/>
    </row>
    <row r="35" spans="1:9" s="11" customFormat="1" ht="23.1" customHeight="1">
      <c r="A35" s="6" t="str">
        <f t="shared" si="1"/>
        <v>入選</v>
      </c>
      <c r="B35" s="72" t="s">
        <v>98</v>
      </c>
      <c r="C35" s="72"/>
      <c r="D35" s="7" t="s">
        <v>66</v>
      </c>
      <c r="E35" s="7" t="str">
        <f t="shared" si="0"/>
        <v>入選</v>
      </c>
      <c r="F35" s="72" t="s">
        <v>128</v>
      </c>
      <c r="G35" s="72"/>
      <c r="H35" s="8" t="s">
        <v>85</v>
      </c>
      <c r="I35" s="9"/>
    </row>
    <row r="36" spans="1:9" s="9" customFormat="1" ht="23.1" customHeight="1">
      <c r="A36" s="6" t="str">
        <f t="shared" si="1"/>
        <v>入選</v>
      </c>
      <c r="B36" s="72" t="s">
        <v>99</v>
      </c>
      <c r="C36" s="72"/>
      <c r="D36" s="7" t="s">
        <v>103</v>
      </c>
      <c r="E36" s="7" t="str">
        <f t="shared" si="0"/>
        <v>入選</v>
      </c>
      <c r="F36" s="72" t="s">
        <v>129</v>
      </c>
      <c r="G36" s="72"/>
      <c r="H36" s="8" t="s">
        <v>85</v>
      </c>
    </row>
    <row r="37" spans="1:9" s="11" customFormat="1" ht="23.1" customHeight="1">
      <c r="A37" s="6" t="str">
        <f t="shared" si="1"/>
        <v>入選</v>
      </c>
      <c r="B37" s="72" t="s">
        <v>100</v>
      </c>
      <c r="C37" s="72"/>
      <c r="D37" s="7" t="s">
        <v>103</v>
      </c>
      <c r="E37" s="7" t="str">
        <f t="shared" si="0"/>
        <v>入選</v>
      </c>
      <c r="F37" s="72" t="s">
        <v>130</v>
      </c>
      <c r="G37" s="72"/>
      <c r="H37" s="8" t="s">
        <v>63</v>
      </c>
      <c r="I37" s="9"/>
    </row>
    <row r="38" spans="1:9" s="9" customFormat="1" ht="23.1" customHeight="1">
      <c r="A38" s="6" t="str">
        <f t="shared" si="1"/>
        <v>入選</v>
      </c>
      <c r="B38" s="72" t="s">
        <v>44</v>
      </c>
      <c r="C38" s="72"/>
      <c r="D38" s="7" t="s">
        <v>103</v>
      </c>
      <c r="E38" s="7" t="str">
        <f t="shared" si="0"/>
        <v>入選</v>
      </c>
      <c r="F38" s="72" t="s">
        <v>131</v>
      </c>
      <c r="G38" s="72"/>
      <c r="H38" s="8" t="s">
        <v>63</v>
      </c>
    </row>
    <row r="39" spans="1:9" s="9" customFormat="1" ht="23.1" customHeight="1">
      <c r="A39" s="6" t="str">
        <f t="shared" si="1"/>
        <v>入選</v>
      </c>
      <c r="B39" s="72" t="s">
        <v>101</v>
      </c>
      <c r="C39" s="72"/>
      <c r="D39" s="7" t="s">
        <v>103</v>
      </c>
      <c r="E39" s="7" t="str">
        <f t="shared" si="0"/>
        <v>入選</v>
      </c>
      <c r="F39" s="72" t="s">
        <v>132</v>
      </c>
      <c r="G39" s="72"/>
      <c r="H39" s="8" t="s">
        <v>63</v>
      </c>
    </row>
    <row r="40" spans="1:9" s="11" customFormat="1" ht="23.1" customHeight="1">
      <c r="A40" s="6" t="str">
        <f t="shared" si="1"/>
        <v>入選</v>
      </c>
      <c r="B40" s="72" t="s">
        <v>54</v>
      </c>
      <c r="C40" s="72"/>
      <c r="D40" s="7" t="s">
        <v>103</v>
      </c>
      <c r="E40" s="7" t="str">
        <f t="shared" si="0"/>
        <v>入選</v>
      </c>
      <c r="F40" s="72" t="s">
        <v>133</v>
      </c>
      <c r="G40" s="72"/>
      <c r="H40" s="8" t="s">
        <v>72</v>
      </c>
      <c r="I40" s="9"/>
    </row>
    <row r="41" spans="1:9" s="11" customFormat="1" ht="23.1" customHeight="1">
      <c r="A41" s="6" t="str">
        <f t="shared" si="1"/>
        <v>入選</v>
      </c>
      <c r="B41" s="72" t="s">
        <v>102</v>
      </c>
      <c r="C41" s="72"/>
      <c r="D41" s="7" t="s">
        <v>103</v>
      </c>
      <c r="E41" s="7" t="str">
        <f t="shared" si="0"/>
        <v>入選</v>
      </c>
      <c r="F41" s="72" t="s">
        <v>134</v>
      </c>
      <c r="G41" s="72"/>
      <c r="H41" s="8" t="s">
        <v>72</v>
      </c>
    </row>
    <row r="42" spans="1:9" s="11" customFormat="1" ht="23.1" customHeight="1">
      <c r="A42" s="6" t="str">
        <f t="shared" si="1"/>
        <v>入選</v>
      </c>
      <c r="B42" s="72" t="s">
        <v>60</v>
      </c>
      <c r="C42" s="72"/>
      <c r="D42" s="7" t="s">
        <v>49</v>
      </c>
      <c r="E42" s="7" t="str">
        <f t="shared" si="0"/>
        <v>入選</v>
      </c>
      <c r="F42" s="72" t="s">
        <v>135</v>
      </c>
      <c r="G42" s="72"/>
      <c r="H42" s="8" t="s">
        <v>72</v>
      </c>
    </row>
    <row r="43" spans="1:9" s="11" customFormat="1" ht="19.5">
      <c r="A43" s="6" t="str">
        <f t="shared" si="1"/>
        <v>入選</v>
      </c>
      <c r="B43" s="72" t="s">
        <v>104</v>
      </c>
      <c r="C43" s="72"/>
      <c r="D43" s="7" t="s">
        <v>49</v>
      </c>
      <c r="E43" s="7" t="str">
        <f t="shared" si="0"/>
        <v>入選</v>
      </c>
      <c r="F43" s="72" t="s">
        <v>136</v>
      </c>
      <c r="G43" s="72"/>
      <c r="H43" s="8" t="s">
        <v>87</v>
      </c>
    </row>
    <row r="44" spans="1:9" s="11" customFormat="1" ht="19.5" customHeight="1">
      <c r="A44" s="6" t="str">
        <f t="shared" si="1"/>
        <v>入選</v>
      </c>
      <c r="B44" s="72" t="s">
        <v>105</v>
      </c>
      <c r="C44" s="72"/>
      <c r="D44" s="7" t="s">
        <v>49</v>
      </c>
      <c r="E44" s="7" t="str">
        <f t="shared" si="0"/>
        <v>入選</v>
      </c>
      <c r="F44" s="72" t="s">
        <v>120</v>
      </c>
      <c r="G44" s="72"/>
      <c r="H44" s="8" t="s">
        <v>87</v>
      </c>
    </row>
    <row r="45" spans="1:9" s="11" customFormat="1" ht="19.5" customHeight="1">
      <c r="A45" s="6" t="str">
        <f t="shared" si="1"/>
        <v>入選</v>
      </c>
      <c r="B45" s="72" t="s">
        <v>45</v>
      </c>
      <c r="C45" s="72"/>
      <c r="D45" s="7" t="s">
        <v>49</v>
      </c>
      <c r="E45" s="7" t="str">
        <f t="shared" si="0"/>
        <v>入選</v>
      </c>
      <c r="F45" s="72" t="s">
        <v>137</v>
      </c>
      <c r="G45" s="72"/>
      <c r="H45" s="12" t="s">
        <v>138</v>
      </c>
    </row>
    <row r="46" spans="1:9" s="11" customFormat="1" ht="19.5">
      <c r="A46" s="6" t="str">
        <f t="shared" si="1"/>
        <v>入選</v>
      </c>
      <c r="B46" s="72" t="s">
        <v>106</v>
      </c>
      <c r="C46" s="72"/>
      <c r="D46" s="7" t="s">
        <v>49</v>
      </c>
      <c r="E46" s="7" t="str">
        <f t="shared" si="0"/>
        <v>入選</v>
      </c>
      <c r="F46" s="72" t="s">
        <v>50</v>
      </c>
      <c r="G46" s="72"/>
      <c r="H46" s="12" t="s">
        <v>138</v>
      </c>
    </row>
    <row r="47" spans="1:9" s="11" customFormat="1" ht="19.5" customHeight="1">
      <c r="A47" s="6" t="str">
        <f t="shared" si="1"/>
        <v>入選</v>
      </c>
      <c r="B47" s="72" t="s">
        <v>107</v>
      </c>
      <c r="C47" s="72"/>
      <c r="D47" s="13" t="s">
        <v>65</v>
      </c>
      <c r="E47" s="7" t="str">
        <f t="shared" si="0"/>
        <v/>
      </c>
      <c r="F47" s="72"/>
      <c r="G47" s="72"/>
      <c r="H47" s="12"/>
    </row>
    <row r="48" spans="1:9" s="11" customFormat="1" ht="19.5" customHeight="1">
      <c r="A48" s="6" t="str">
        <f t="shared" si="1"/>
        <v>入選</v>
      </c>
      <c r="B48" s="72" t="s">
        <v>108</v>
      </c>
      <c r="C48" s="72"/>
      <c r="D48" s="13" t="s">
        <v>65</v>
      </c>
      <c r="E48" s="7" t="str">
        <f t="shared" si="0"/>
        <v/>
      </c>
      <c r="F48" s="72"/>
      <c r="G48" s="72"/>
      <c r="H48" s="12"/>
    </row>
    <row r="49" spans="1:8" s="11" customFormat="1" ht="19.5" customHeight="1" thickBot="1">
      <c r="A49" s="14" t="str">
        <f t="shared" si="1"/>
        <v/>
      </c>
      <c r="B49" s="69"/>
      <c r="C49" s="69"/>
      <c r="D49" s="15"/>
      <c r="E49" s="16" t="str">
        <f t="shared" si="0"/>
        <v/>
      </c>
      <c r="F49" s="70"/>
      <c r="G49" s="71"/>
      <c r="H49" s="17"/>
    </row>
    <row r="50" spans="1:8" ht="19.5" customHeight="1">
      <c r="A50" s="18" t="str">
        <f t="shared" si="1"/>
        <v/>
      </c>
      <c r="E50" s="19" t="str">
        <f t="shared" si="0"/>
        <v/>
      </c>
    </row>
    <row r="51" spans="1:8" ht="19.5">
      <c r="A51" s="18" t="str">
        <f t="shared" si="1"/>
        <v/>
      </c>
      <c r="E51" s="19" t="str">
        <f t="shared" si="0"/>
        <v/>
      </c>
    </row>
    <row r="52" spans="1:8" ht="19.5" customHeight="1">
      <c r="A52" s="18" t="str">
        <f t="shared" si="1"/>
        <v/>
      </c>
      <c r="E52" s="19" t="str">
        <f t="shared" si="0"/>
        <v/>
      </c>
    </row>
    <row r="53" spans="1:8" ht="19.5" customHeight="1">
      <c r="A53" s="18" t="str">
        <f t="shared" si="1"/>
        <v/>
      </c>
      <c r="E53" s="19" t="str">
        <f t="shared" si="0"/>
        <v/>
      </c>
    </row>
    <row r="54" spans="1:8" ht="19.5" customHeight="1">
      <c r="A54" s="18" t="str">
        <f t="shared" si="1"/>
        <v/>
      </c>
      <c r="E54" s="19" t="str">
        <f t="shared" si="0"/>
        <v/>
      </c>
    </row>
    <row r="55" spans="1:8" ht="19.5">
      <c r="A55" s="18" t="str">
        <f t="shared" si="1"/>
        <v/>
      </c>
      <c r="E55" s="19" t="str">
        <f t="shared" si="0"/>
        <v/>
      </c>
    </row>
    <row r="56" spans="1:8" ht="19.5">
      <c r="A56" s="18" t="str">
        <f t="shared" si="1"/>
        <v/>
      </c>
      <c r="E56" s="19" t="str">
        <f t="shared" si="0"/>
        <v/>
      </c>
    </row>
    <row r="57" spans="1:8" ht="19.5" customHeight="1"/>
    <row r="59" spans="1:8" ht="19.5" customHeight="1"/>
    <row r="60" spans="1:8" ht="19.5" customHeight="1"/>
    <row r="62" spans="1:8" ht="19.5" customHeight="1"/>
    <row r="66" ht="19.5" customHeight="1"/>
    <row r="68" ht="19.5" customHeight="1"/>
    <row r="69" ht="19.5" customHeight="1"/>
    <row r="70" ht="19.5" customHeight="1"/>
    <row r="73" ht="19.5" customHeight="1"/>
  </sheetData>
  <mergeCells count="102"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49:C49"/>
    <mergeCell ref="F49:G49"/>
    <mergeCell ref="B46:C46"/>
    <mergeCell ref="F46:G46"/>
    <mergeCell ref="B47:C47"/>
    <mergeCell ref="F47:G47"/>
    <mergeCell ref="B48:C48"/>
    <mergeCell ref="F48:G48"/>
    <mergeCell ref="B43:C43"/>
    <mergeCell ref="F43:G43"/>
    <mergeCell ref="B44:C44"/>
    <mergeCell ref="F44:G44"/>
    <mergeCell ref="B45:C45"/>
    <mergeCell ref="F45:G4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054C-1B53-453B-B197-E36E5F6F8A27}">
  <dimension ref="A1:WVS28"/>
  <sheetViews>
    <sheetView topLeftCell="A6" workbookViewId="0">
      <selection activeCell="P16" sqref="P16"/>
    </sheetView>
  </sheetViews>
  <sheetFormatPr defaultRowHeight="16.5"/>
  <cols>
    <col min="1" max="1" width="6.625" style="31" customWidth="1"/>
    <col min="2" max="2" width="12.625" style="31" customWidth="1"/>
    <col min="3" max="10" width="6.625" style="31" customWidth="1"/>
    <col min="11" max="11" width="9.5" style="31" customWidth="1"/>
    <col min="12" max="12" width="3.25" style="31" customWidth="1"/>
    <col min="13" max="255" width="8.875" style="31"/>
    <col min="256" max="256" width="7.625" style="31" customWidth="1"/>
    <col min="257" max="257" width="11.25" style="31" customWidth="1"/>
    <col min="258" max="263" width="7.5" style="31" customWidth="1"/>
    <col min="264" max="264" width="7.875" style="31" customWidth="1"/>
    <col min="265" max="265" width="9.25" style="31" customWidth="1"/>
    <col min="266" max="266" width="10.625" style="31" customWidth="1"/>
    <col min="267" max="267" width="3.25" style="31" customWidth="1"/>
    <col min="268" max="511" width="8.875" style="31"/>
    <col min="512" max="512" width="7.625" style="31" customWidth="1"/>
    <col min="513" max="513" width="11.25" style="31" customWidth="1"/>
    <col min="514" max="519" width="7.5" style="31" customWidth="1"/>
    <col min="520" max="520" width="7.875" style="31" customWidth="1"/>
    <col min="521" max="521" width="9.25" style="31" customWidth="1"/>
    <col min="522" max="522" width="10.625" style="31" customWidth="1"/>
    <col min="523" max="523" width="3.25" style="31" customWidth="1"/>
    <col min="524" max="767" width="8.875" style="31"/>
    <col min="768" max="768" width="7.625" style="31" customWidth="1"/>
    <col min="769" max="769" width="11.25" style="31" customWidth="1"/>
    <col min="770" max="775" width="7.5" style="31" customWidth="1"/>
    <col min="776" max="776" width="7.875" style="31" customWidth="1"/>
    <col min="777" max="777" width="9.25" style="31" customWidth="1"/>
    <col min="778" max="778" width="10.625" style="31" customWidth="1"/>
    <col min="779" max="779" width="3.25" style="31" customWidth="1"/>
    <col min="780" max="1023" width="8.875" style="31"/>
    <col min="1024" max="1024" width="7.625" style="31" customWidth="1"/>
    <col min="1025" max="1025" width="11.25" style="31" customWidth="1"/>
    <col min="1026" max="1031" width="7.5" style="31" customWidth="1"/>
    <col min="1032" max="1032" width="7.875" style="31" customWidth="1"/>
    <col min="1033" max="1033" width="9.25" style="31" customWidth="1"/>
    <col min="1034" max="1034" width="10.625" style="31" customWidth="1"/>
    <col min="1035" max="1035" width="3.25" style="31" customWidth="1"/>
    <col min="1036" max="1279" width="8.875" style="31"/>
    <col min="1280" max="1280" width="7.625" style="31" customWidth="1"/>
    <col min="1281" max="1281" width="11.25" style="31" customWidth="1"/>
    <col min="1282" max="1287" width="7.5" style="31" customWidth="1"/>
    <col min="1288" max="1288" width="7.875" style="31" customWidth="1"/>
    <col min="1289" max="1289" width="9.25" style="31" customWidth="1"/>
    <col min="1290" max="1290" width="10.625" style="31" customWidth="1"/>
    <col min="1291" max="1291" width="3.25" style="31" customWidth="1"/>
    <col min="1292" max="1535" width="8.875" style="31"/>
    <col min="1536" max="1536" width="7.625" style="31" customWidth="1"/>
    <col min="1537" max="1537" width="11.25" style="31" customWidth="1"/>
    <col min="1538" max="1543" width="7.5" style="31" customWidth="1"/>
    <col min="1544" max="1544" width="7.875" style="31" customWidth="1"/>
    <col min="1545" max="1545" width="9.25" style="31" customWidth="1"/>
    <col min="1546" max="1546" width="10.625" style="31" customWidth="1"/>
    <col min="1547" max="1547" width="3.25" style="31" customWidth="1"/>
    <col min="1548" max="1791" width="8.875" style="31"/>
    <col min="1792" max="1792" width="7.625" style="31" customWidth="1"/>
    <col min="1793" max="1793" width="11.25" style="31" customWidth="1"/>
    <col min="1794" max="1799" width="7.5" style="31" customWidth="1"/>
    <col min="1800" max="1800" width="7.875" style="31" customWidth="1"/>
    <col min="1801" max="1801" width="9.25" style="31" customWidth="1"/>
    <col min="1802" max="1802" width="10.625" style="31" customWidth="1"/>
    <col min="1803" max="1803" width="3.25" style="31" customWidth="1"/>
    <col min="1804" max="2047" width="8.875" style="31"/>
    <col min="2048" max="2048" width="7.625" style="31" customWidth="1"/>
    <col min="2049" max="2049" width="11.25" style="31" customWidth="1"/>
    <col min="2050" max="2055" width="7.5" style="31" customWidth="1"/>
    <col min="2056" max="2056" width="7.875" style="31" customWidth="1"/>
    <col min="2057" max="2057" width="9.25" style="31" customWidth="1"/>
    <col min="2058" max="2058" width="10.625" style="31" customWidth="1"/>
    <col min="2059" max="2059" width="3.25" style="31" customWidth="1"/>
    <col min="2060" max="2303" width="8.875" style="31"/>
    <col min="2304" max="2304" width="7.625" style="31" customWidth="1"/>
    <col min="2305" max="2305" width="11.25" style="31" customWidth="1"/>
    <col min="2306" max="2311" width="7.5" style="31" customWidth="1"/>
    <col min="2312" max="2312" width="7.875" style="31" customWidth="1"/>
    <col min="2313" max="2313" width="9.25" style="31" customWidth="1"/>
    <col min="2314" max="2314" width="10.625" style="31" customWidth="1"/>
    <col min="2315" max="2315" width="3.25" style="31" customWidth="1"/>
    <col min="2316" max="2559" width="8.875" style="31"/>
    <col min="2560" max="2560" width="7.625" style="31" customWidth="1"/>
    <col min="2561" max="2561" width="11.25" style="31" customWidth="1"/>
    <col min="2562" max="2567" width="7.5" style="31" customWidth="1"/>
    <col min="2568" max="2568" width="7.875" style="31" customWidth="1"/>
    <col min="2569" max="2569" width="9.25" style="31" customWidth="1"/>
    <col min="2570" max="2570" width="10.625" style="31" customWidth="1"/>
    <col min="2571" max="2571" width="3.25" style="31" customWidth="1"/>
    <col min="2572" max="2815" width="8.875" style="31"/>
    <col min="2816" max="2816" width="7.625" style="31" customWidth="1"/>
    <col min="2817" max="2817" width="11.25" style="31" customWidth="1"/>
    <col min="2818" max="2823" width="7.5" style="31" customWidth="1"/>
    <col min="2824" max="2824" width="7.875" style="31" customWidth="1"/>
    <col min="2825" max="2825" width="9.25" style="31" customWidth="1"/>
    <col min="2826" max="2826" width="10.625" style="31" customWidth="1"/>
    <col min="2827" max="2827" width="3.25" style="31" customWidth="1"/>
    <col min="2828" max="3071" width="8.875" style="31"/>
    <col min="3072" max="3072" width="7.625" style="31" customWidth="1"/>
    <col min="3073" max="3073" width="11.25" style="31" customWidth="1"/>
    <col min="3074" max="3079" width="7.5" style="31" customWidth="1"/>
    <col min="3080" max="3080" width="7.875" style="31" customWidth="1"/>
    <col min="3081" max="3081" width="9.25" style="31" customWidth="1"/>
    <col min="3082" max="3082" width="10.625" style="31" customWidth="1"/>
    <col min="3083" max="3083" width="3.25" style="31" customWidth="1"/>
    <col min="3084" max="3327" width="8.875" style="31"/>
    <col min="3328" max="3328" width="7.625" style="31" customWidth="1"/>
    <col min="3329" max="3329" width="11.25" style="31" customWidth="1"/>
    <col min="3330" max="3335" width="7.5" style="31" customWidth="1"/>
    <col min="3336" max="3336" width="7.875" style="31" customWidth="1"/>
    <col min="3337" max="3337" width="9.25" style="31" customWidth="1"/>
    <col min="3338" max="3338" width="10.625" style="31" customWidth="1"/>
    <col min="3339" max="3339" width="3.25" style="31" customWidth="1"/>
    <col min="3340" max="3583" width="8.875" style="31"/>
    <col min="3584" max="3584" width="7.625" style="31" customWidth="1"/>
    <col min="3585" max="3585" width="11.25" style="31" customWidth="1"/>
    <col min="3586" max="3591" width="7.5" style="31" customWidth="1"/>
    <col min="3592" max="3592" width="7.875" style="31" customWidth="1"/>
    <col min="3593" max="3593" width="9.25" style="31" customWidth="1"/>
    <col min="3594" max="3594" width="10.625" style="31" customWidth="1"/>
    <col min="3595" max="3595" width="3.25" style="31" customWidth="1"/>
    <col min="3596" max="3839" width="8.875" style="31"/>
    <col min="3840" max="3840" width="7.625" style="31" customWidth="1"/>
    <col min="3841" max="3841" width="11.25" style="31" customWidth="1"/>
    <col min="3842" max="3847" width="7.5" style="31" customWidth="1"/>
    <col min="3848" max="3848" width="7.875" style="31" customWidth="1"/>
    <col min="3849" max="3849" width="9.25" style="31" customWidth="1"/>
    <col min="3850" max="3850" width="10.625" style="31" customWidth="1"/>
    <col min="3851" max="3851" width="3.25" style="31" customWidth="1"/>
    <col min="3852" max="4095" width="8.875" style="31"/>
    <col min="4096" max="4096" width="7.625" style="31" customWidth="1"/>
    <col min="4097" max="4097" width="11.25" style="31" customWidth="1"/>
    <col min="4098" max="4103" width="7.5" style="31" customWidth="1"/>
    <col min="4104" max="4104" width="7.875" style="31" customWidth="1"/>
    <col min="4105" max="4105" width="9.25" style="31" customWidth="1"/>
    <col min="4106" max="4106" width="10.625" style="31" customWidth="1"/>
    <col min="4107" max="4107" width="3.25" style="31" customWidth="1"/>
    <col min="4108" max="4351" width="8.875" style="31"/>
    <col min="4352" max="4352" width="7.625" style="31" customWidth="1"/>
    <col min="4353" max="4353" width="11.25" style="31" customWidth="1"/>
    <col min="4354" max="4359" width="7.5" style="31" customWidth="1"/>
    <col min="4360" max="4360" width="7.875" style="31" customWidth="1"/>
    <col min="4361" max="4361" width="9.25" style="31" customWidth="1"/>
    <col min="4362" max="4362" width="10.625" style="31" customWidth="1"/>
    <col min="4363" max="4363" width="3.25" style="31" customWidth="1"/>
    <col min="4364" max="4607" width="8.875" style="31"/>
    <col min="4608" max="4608" width="7.625" style="31" customWidth="1"/>
    <col min="4609" max="4609" width="11.25" style="31" customWidth="1"/>
    <col min="4610" max="4615" width="7.5" style="31" customWidth="1"/>
    <col min="4616" max="4616" width="7.875" style="31" customWidth="1"/>
    <col min="4617" max="4617" width="9.25" style="31" customWidth="1"/>
    <col min="4618" max="4618" width="10.625" style="31" customWidth="1"/>
    <col min="4619" max="4619" width="3.25" style="31" customWidth="1"/>
    <col min="4620" max="4863" width="8.875" style="31"/>
    <col min="4864" max="4864" width="7.625" style="31" customWidth="1"/>
    <col min="4865" max="4865" width="11.25" style="31" customWidth="1"/>
    <col min="4866" max="4871" width="7.5" style="31" customWidth="1"/>
    <col min="4872" max="4872" width="7.875" style="31" customWidth="1"/>
    <col min="4873" max="4873" width="9.25" style="31" customWidth="1"/>
    <col min="4874" max="4874" width="10.625" style="31" customWidth="1"/>
    <col min="4875" max="4875" width="3.25" style="31" customWidth="1"/>
    <col min="4876" max="5119" width="8.875" style="31"/>
    <col min="5120" max="5120" width="7.625" style="31" customWidth="1"/>
    <col min="5121" max="5121" width="11.25" style="31" customWidth="1"/>
    <col min="5122" max="5127" width="7.5" style="31" customWidth="1"/>
    <col min="5128" max="5128" width="7.875" style="31" customWidth="1"/>
    <col min="5129" max="5129" width="9.25" style="31" customWidth="1"/>
    <col min="5130" max="5130" width="10.625" style="31" customWidth="1"/>
    <col min="5131" max="5131" width="3.25" style="31" customWidth="1"/>
    <col min="5132" max="5375" width="8.875" style="31"/>
    <col min="5376" max="5376" width="7.625" style="31" customWidth="1"/>
    <col min="5377" max="5377" width="11.25" style="31" customWidth="1"/>
    <col min="5378" max="5383" width="7.5" style="31" customWidth="1"/>
    <col min="5384" max="5384" width="7.875" style="31" customWidth="1"/>
    <col min="5385" max="5385" width="9.25" style="31" customWidth="1"/>
    <col min="5386" max="5386" width="10.625" style="31" customWidth="1"/>
    <col min="5387" max="5387" width="3.25" style="31" customWidth="1"/>
    <col min="5388" max="5631" width="8.875" style="31"/>
    <col min="5632" max="5632" width="7.625" style="31" customWidth="1"/>
    <col min="5633" max="5633" width="11.25" style="31" customWidth="1"/>
    <col min="5634" max="5639" width="7.5" style="31" customWidth="1"/>
    <col min="5640" max="5640" width="7.875" style="31" customWidth="1"/>
    <col min="5641" max="5641" width="9.25" style="31" customWidth="1"/>
    <col min="5642" max="5642" width="10.625" style="31" customWidth="1"/>
    <col min="5643" max="5643" width="3.25" style="31" customWidth="1"/>
    <col min="5644" max="5887" width="8.875" style="31"/>
    <col min="5888" max="5888" width="7.625" style="31" customWidth="1"/>
    <col min="5889" max="5889" width="11.25" style="31" customWidth="1"/>
    <col min="5890" max="5895" width="7.5" style="31" customWidth="1"/>
    <col min="5896" max="5896" width="7.875" style="31" customWidth="1"/>
    <col min="5897" max="5897" width="9.25" style="31" customWidth="1"/>
    <col min="5898" max="5898" width="10.625" style="31" customWidth="1"/>
    <col min="5899" max="5899" width="3.25" style="31" customWidth="1"/>
    <col min="5900" max="6143" width="8.875" style="31"/>
    <col min="6144" max="6144" width="7.625" style="31" customWidth="1"/>
    <col min="6145" max="6145" width="11.25" style="31" customWidth="1"/>
    <col min="6146" max="6151" width="7.5" style="31" customWidth="1"/>
    <col min="6152" max="6152" width="7.875" style="31" customWidth="1"/>
    <col min="6153" max="6153" width="9.25" style="31" customWidth="1"/>
    <col min="6154" max="6154" width="10.625" style="31" customWidth="1"/>
    <col min="6155" max="6155" width="3.25" style="31" customWidth="1"/>
    <col min="6156" max="6399" width="8.875" style="31"/>
    <col min="6400" max="6400" width="7.625" style="31" customWidth="1"/>
    <col min="6401" max="6401" width="11.25" style="31" customWidth="1"/>
    <col min="6402" max="6407" width="7.5" style="31" customWidth="1"/>
    <col min="6408" max="6408" width="7.875" style="31" customWidth="1"/>
    <col min="6409" max="6409" width="9.25" style="31" customWidth="1"/>
    <col min="6410" max="6410" width="10.625" style="31" customWidth="1"/>
    <col min="6411" max="6411" width="3.25" style="31" customWidth="1"/>
    <col min="6412" max="6655" width="8.875" style="31"/>
    <col min="6656" max="6656" width="7.625" style="31" customWidth="1"/>
    <col min="6657" max="6657" width="11.25" style="31" customWidth="1"/>
    <col min="6658" max="6663" width="7.5" style="31" customWidth="1"/>
    <col min="6664" max="6664" width="7.875" style="31" customWidth="1"/>
    <col min="6665" max="6665" width="9.25" style="31" customWidth="1"/>
    <col min="6666" max="6666" width="10.625" style="31" customWidth="1"/>
    <col min="6667" max="6667" width="3.25" style="31" customWidth="1"/>
    <col min="6668" max="6911" width="8.875" style="31"/>
    <col min="6912" max="6912" width="7.625" style="31" customWidth="1"/>
    <col min="6913" max="6913" width="11.25" style="31" customWidth="1"/>
    <col min="6914" max="6919" width="7.5" style="31" customWidth="1"/>
    <col min="6920" max="6920" width="7.875" style="31" customWidth="1"/>
    <col min="6921" max="6921" width="9.25" style="31" customWidth="1"/>
    <col min="6922" max="6922" width="10.625" style="31" customWidth="1"/>
    <col min="6923" max="6923" width="3.25" style="31" customWidth="1"/>
    <col min="6924" max="7167" width="8.875" style="31"/>
    <col min="7168" max="7168" width="7.625" style="31" customWidth="1"/>
    <col min="7169" max="7169" width="11.25" style="31" customWidth="1"/>
    <col min="7170" max="7175" width="7.5" style="31" customWidth="1"/>
    <col min="7176" max="7176" width="7.875" style="31" customWidth="1"/>
    <col min="7177" max="7177" width="9.25" style="31" customWidth="1"/>
    <col min="7178" max="7178" width="10.625" style="31" customWidth="1"/>
    <col min="7179" max="7179" width="3.25" style="31" customWidth="1"/>
    <col min="7180" max="7423" width="8.875" style="31"/>
    <col min="7424" max="7424" width="7.625" style="31" customWidth="1"/>
    <col min="7425" max="7425" width="11.25" style="31" customWidth="1"/>
    <col min="7426" max="7431" width="7.5" style="31" customWidth="1"/>
    <col min="7432" max="7432" width="7.875" style="31" customWidth="1"/>
    <col min="7433" max="7433" width="9.25" style="31" customWidth="1"/>
    <col min="7434" max="7434" width="10.625" style="31" customWidth="1"/>
    <col min="7435" max="7435" width="3.25" style="31" customWidth="1"/>
    <col min="7436" max="7679" width="8.875" style="31"/>
    <col min="7680" max="7680" width="7.625" style="31" customWidth="1"/>
    <col min="7681" max="7681" width="11.25" style="31" customWidth="1"/>
    <col min="7682" max="7687" width="7.5" style="31" customWidth="1"/>
    <col min="7688" max="7688" width="7.875" style="31" customWidth="1"/>
    <col min="7689" max="7689" width="9.25" style="31" customWidth="1"/>
    <col min="7690" max="7690" width="10.625" style="31" customWidth="1"/>
    <col min="7691" max="7691" width="3.25" style="31" customWidth="1"/>
    <col min="7692" max="7935" width="8.875" style="31"/>
    <col min="7936" max="7936" width="7.625" style="31" customWidth="1"/>
    <col min="7937" max="7937" width="11.25" style="31" customWidth="1"/>
    <col min="7938" max="7943" width="7.5" style="31" customWidth="1"/>
    <col min="7944" max="7944" width="7.875" style="31" customWidth="1"/>
    <col min="7945" max="7945" width="9.25" style="31" customWidth="1"/>
    <col min="7946" max="7946" width="10.625" style="31" customWidth="1"/>
    <col min="7947" max="7947" width="3.25" style="31" customWidth="1"/>
    <col min="7948" max="8191" width="8.875" style="31"/>
    <col min="8192" max="8192" width="7.625" style="31" customWidth="1"/>
    <col min="8193" max="8193" width="11.25" style="31" customWidth="1"/>
    <col min="8194" max="8199" width="7.5" style="31" customWidth="1"/>
    <col min="8200" max="8200" width="7.875" style="31" customWidth="1"/>
    <col min="8201" max="8201" width="9.25" style="31" customWidth="1"/>
    <col min="8202" max="8202" width="10.625" style="31" customWidth="1"/>
    <col min="8203" max="8203" width="3.25" style="31" customWidth="1"/>
    <col min="8204" max="8447" width="8.875" style="31"/>
    <col min="8448" max="8448" width="7.625" style="31" customWidth="1"/>
    <col min="8449" max="8449" width="11.25" style="31" customWidth="1"/>
    <col min="8450" max="8455" width="7.5" style="31" customWidth="1"/>
    <col min="8456" max="8456" width="7.875" style="31" customWidth="1"/>
    <col min="8457" max="8457" width="9.25" style="31" customWidth="1"/>
    <col min="8458" max="8458" width="10.625" style="31" customWidth="1"/>
    <col min="8459" max="8459" width="3.25" style="31" customWidth="1"/>
    <col min="8460" max="8703" width="8.875" style="31"/>
    <col min="8704" max="8704" width="7.625" style="31" customWidth="1"/>
    <col min="8705" max="8705" width="11.25" style="31" customWidth="1"/>
    <col min="8706" max="8711" width="7.5" style="31" customWidth="1"/>
    <col min="8712" max="8712" width="7.875" style="31" customWidth="1"/>
    <col min="8713" max="8713" width="9.25" style="31" customWidth="1"/>
    <col min="8714" max="8714" width="10.625" style="31" customWidth="1"/>
    <col min="8715" max="8715" width="3.25" style="31" customWidth="1"/>
    <col min="8716" max="8959" width="8.875" style="31"/>
    <col min="8960" max="8960" width="7.625" style="31" customWidth="1"/>
    <col min="8961" max="8961" width="11.25" style="31" customWidth="1"/>
    <col min="8962" max="8967" width="7.5" style="31" customWidth="1"/>
    <col min="8968" max="8968" width="7.875" style="31" customWidth="1"/>
    <col min="8969" max="8969" width="9.25" style="31" customWidth="1"/>
    <col min="8970" max="8970" width="10.625" style="31" customWidth="1"/>
    <col min="8971" max="8971" width="3.25" style="31" customWidth="1"/>
    <col min="8972" max="9215" width="8.875" style="31"/>
    <col min="9216" max="9216" width="7.625" style="31" customWidth="1"/>
    <col min="9217" max="9217" width="11.25" style="31" customWidth="1"/>
    <col min="9218" max="9223" width="7.5" style="31" customWidth="1"/>
    <col min="9224" max="9224" width="7.875" style="31" customWidth="1"/>
    <col min="9225" max="9225" width="9.25" style="31" customWidth="1"/>
    <col min="9226" max="9226" width="10.625" style="31" customWidth="1"/>
    <col min="9227" max="9227" width="3.25" style="31" customWidth="1"/>
    <col min="9228" max="9471" width="8.875" style="31"/>
    <col min="9472" max="9472" width="7.625" style="31" customWidth="1"/>
    <col min="9473" max="9473" width="11.25" style="31" customWidth="1"/>
    <col min="9474" max="9479" width="7.5" style="31" customWidth="1"/>
    <col min="9480" max="9480" width="7.875" style="31" customWidth="1"/>
    <col min="9481" max="9481" width="9.25" style="31" customWidth="1"/>
    <col min="9482" max="9482" width="10.625" style="31" customWidth="1"/>
    <col min="9483" max="9483" width="3.25" style="31" customWidth="1"/>
    <col min="9484" max="9727" width="8.875" style="31"/>
    <col min="9728" max="9728" width="7.625" style="31" customWidth="1"/>
    <col min="9729" max="9729" width="11.25" style="31" customWidth="1"/>
    <col min="9730" max="9735" width="7.5" style="31" customWidth="1"/>
    <col min="9736" max="9736" width="7.875" style="31" customWidth="1"/>
    <col min="9737" max="9737" width="9.25" style="31" customWidth="1"/>
    <col min="9738" max="9738" width="10.625" style="31" customWidth="1"/>
    <col min="9739" max="9739" width="3.25" style="31" customWidth="1"/>
    <col min="9740" max="9983" width="8.875" style="31"/>
    <col min="9984" max="9984" width="7.625" style="31" customWidth="1"/>
    <col min="9985" max="9985" width="11.25" style="31" customWidth="1"/>
    <col min="9986" max="9991" width="7.5" style="31" customWidth="1"/>
    <col min="9992" max="9992" width="7.875" style="31" customWidth="1"/>
    <col min="9993" max="9993" width="9.25" style="31" customWidth="1"/>
    <col min="9994" max="9994" width="10.625" style="31" customWidth="1"/>
    <col min="9995" max="9995" width="3.25" style="31" customWidth="1"/>
    <col min="9996" max="10239" width="8.875" style="31"/>
    <col min="10240" max="10240" width="7.625" style="31" customWidth="1"/>
    <col min="10241" max="10241" width="11.25" style="31" customWidth="1"/>
    <col min="10242" max="10247" width="7.5" style="31" customWidth="1"/>
    <col min="10248" max="10248" width="7.875" style="31" customWidth="1"/>
    <col min="10249" max="10249" width="9.25" style="31" customWidth="1"/>
    <col min="10250" max="10250" width="10.625" style="31" customWidth="1"/>
    <col min="10251" max="10251" width="3.25" style="31" customWidth="1"/>
    <col min="10252" max="10495" width="8.875" style="31"/>
    <col min="10496" max="10496" width="7.625" style="31" customWidth="1"/>
    <col min="10497" max="10497" width="11.25" style="31" customWidth="1"/>
    <col min="10498" max="10503" width="7.5" style="31" customWidth="1"/>
    <col min="10504" max="10504" width="7.875" style="31" customWidth="1"/>
    <col min="10505" max="10505" width="9.25" style="31" customWidth="1"/>
    <col min="10506" max="10506" width="10.625" style="31" customWidth="1"/>
    <col min="10507" max="10507" width="3.25" style="31" customWidth="1"/>
    <col min="10508" max="10751" width="8.875" style="31"/>
    <col min="10752" max="10752" width="7.625" style="31" customWidth="1"/>
    <col min="10753" max="10753" width="11.25" style="31" customWidth="1"/>
    <col min="10754" max="10759" width="7.5" style="31" customWidth="1"/>
    <col min="10760" max="10760" width="7.875" style="31" customWidth="1"/>
    <col min="10761" max="10761" width="9.25" style="31" customWidth="1"/>
    <col min="10762" max="10762" width="10.625" style="31" customWidth="1"/>
    <col min="10763" max="10763" width="3.25" style="31" customWidth="1"/>
    <col min="10764" max="11007" width="8.875" style="31"/>
    <col min="11008" max="11008" width="7.625" style="31" customWidth="1"/>
    <col min="11009" max="11009" width="11.25" style="31" customWidth="1"/>
    <col min="11010" max="11015" width="7.5" style="31" customWidth="1"/>
    <col min="11016" max="11016" width="7.875" style="31" customWidth="1"/>
    <col min="11017" max="11017" width="9.25" style="31" customWidth="1"/>
    <col min="11018" max="11018" width="10.625" style="31" customWidth="1"/>
    <col min="11019" max="11019" width="3.25" style="31" customWidth="1"/>
    <col min="11020" max="11263" width="8.875" style="31"/>
    <col min="11264" max="11264" width="7.625" style="31" customWidth="1"/>
    <col min="11265" max="11265" width="11.25" style="31" customWidth="1"/>
    <col min="11266" max="11271" width="7.5" style="31" customWidth="1"/>
    <col min="11272" max="11272" width="7.875" style="31" customWidth="1"/>
    <col min="11273" max="11273" width="9.25" style="31" customWidth="1"/>
    <col min="11274" max="11274" width="10.625" style="31" customWidth="1"/>
    <col min="11275" max="11275" width="3.25" style="31" customWidth="1"/>
    <col min="11276" max="11519" width="8.875" style="31"/>
    <col min="11520" max="11520" width="7.625" style="31" customWidth="1"/>
    <col min="11521" max="11521" width="11.25" style="31" customWidth="1"/>
    <col min="11522" max="11527" width="7.5" style="31" customWidth="1"/>
    <col min="11528" max="11528" width="7.875" style="31" customWidth="1"/>
    <col min="11529" max="11529" width="9.25" style="31" customWidth="1"/>
    <col min="11530" max="11530" width="10.625" style="31" customWidth="1"/>
    <col min="11531" max="11531" width="3.25" style="31" customWidth="1"/>
    <col min="11532" max="11775" width="8.875" style="31"/>
    <col min="11776" max="11776" width="7.625" style="31" customWidth="1"/>
    <col min="11777" max="11777" width="11.25" style="31" customWidth="1"/>
    <col min="11778" max="11783" width="7.5" style="31" customWidth="1"/>
    <col min="11784" max="11784" width="7.875" style="31" customWidth="1"/>
    <col min="11785" max="11785" width="9.25" style="31" customWidth="1"/>
    <col min="11786" max="11786" width="10.625" style="31" customWidth="1"/>
    <col min="11787" max="11787" width="3.25" style="31" customWidth="1"/>
    <col min="11788" max="12031" width="8.875" style="31"/>
    <col min="12032" max="12032" width="7.625" style="31" customWidth="1"/>
    <col min="12033" max="12033" width="11.25" style="31" customWidth="1"/>
    <col min="12034" max="12039" width="7.5" style="31" customWidth="1"/>
    <col min="12040" max="12040" width="7.875" style="31" customWidth="1"/>
    <col min="12041" max="12041" width="9.25" style="31" customWidth="1"/>
    <col min="12042" max="12042" width="10.625" style="31" customWidth="1"/>
    <col min="12043" max="12043" width="3.25" style="31" customWidth="1"/>
    <col min="12044" max="12287" width="8.875" style="31"/>
    <col min="12288" max="12288" width="7.625" style="31" customWidth="1"/>
    <col min="12289" max="12289" width="11.25" style="31" customWidth="1"/>
    <col min="12290" max="12295" width="7.5" style="31" customWidth="1"/>
    <col min="12296" max="12296" width="7.875" style="31" customWidth="1"/>
    <col min="12297" max="12297" width="9.25" style="31" customWidth="1"/>
    <col min="12298" max="12298" width="10.625" style="31" customWidth="1"/>
    <col min="12299" max="12299" width="3.25" style="31" customWidth="1"/>
    <col min="12300" max="12543" width="8.875" style="31"/>
    <col min="12544" max="12544" width="7.625" style="31" customWidth="1"/>
    <col min="12545" max="12545" width="11.25" style="31" customWidth="1"/>
    <col min="12546" max="12551" width="7.5" style="31" customWidth="1"/>
    <col min="12552" max="12552" width="7.875" style="31" customWidth="1"/>
    <col min="12553" max="12553" width="9.25" style="31" customWidth="1"/>
    <col min="12554" max="12554" width="10.625" style="31" customWidth="1"/>
    <col min="12555" max="12555" width="3.25" style="31" customWidth="1"/>
    <col min="12556" max="12799" width="8.875" style="31"/>
    <col min="12800" max="12800" width="7.625" style="31" customWidth="1"/>
    <col min="12801" max="12801" width="11.25" style="31" customWidth="1"/>
    <col min="12802" max="12807" width="7.5" style="31" customWidth="1"/>
    <col min="12808" max="12808" width="7.875" style="31" customWidth="1"/>
    <col min="12809" max="12809" width="9.25" style="31" customWidth="1"/>
    <col min="12810" max="12810" width="10.625" style="31" customWidth="1"/>
    <col min="12811" max="12811" width="3.25" style="31" customWidth="1"/>
    <col min="12812" max="13055" width="8.875" style="31"/>
    <col min="13056" max="13056" width="7.625" style="31" customWidth="1"/>
    <col min="13057" max="13057" width="11.25" style="31" customWidth="1"/>
    <col min="13058" max="13063" width="7.5" style="31" customWidth="1"/>
    <col min="13064" max="13064" width="7.875" style="31" customWidth="1"/>
    <col min="13065" max="13065" width="9.25" style="31" customWidth="1"/>
    <col min="13066" max="13066" width="10.625" style="31" customWidth="1"/>
    <col min="13067" max="13067" width="3.25" style="31" customWidth="1"/>
    <col min="13068" max="13311" width="8.875" style="31"/>
    <col min="13312" max="13312" width="7.625" style="31" customWidth="1"/>
    <col min="13313" max="13313" width="11.25" style="31" customWidth="1"/>
    <col min="13314" max="13319" width="7.5" style="31" customWidth="1"/>
    <col min="13320" max="13320" width="7.875" style="31" customWidth="1"/>
    <col min="13321" max="13321" width="9.25" style="31" customWidth="1"/>
    <col min="13322" max="13322" width="10.625" style="31" customWidth="1"/>
    <col min="13323" max="13323" width="3.25" style="31" customWidth="1"/>
    <col min="13324" max="13567" width="8.875" style="31"/>
    <col min="13568" max="13568" width="7.625" style="31" customWidth="1"/>
    <col min="13569" max="13569" width="11.25" style="31" customWidth="1"/>
    <col min="13570" max="13575" width="7.5" style="31" customWidth="1"/>
    <col min="13576" max="13576" width="7.875" style="31" customWidth="1"/>
    <col min="13577" max="13577" width="9.25" style="31" customWidth="1"/>
    <col min="13578" max="13578" width="10.625" style="31" customWidth="1"/>
    <col min="13579" max="13579" width="3.25" style="31" customWidth="1"/>
    <col min="13580" max="13823" width="8.875" style="31"/>
    <col min="13824" max="13824" width="7.625" style="31" customWidth="1"/>
    <col min="13825" max="13825" width="11.25" style="31" customWidth="1"/>
    <col min="13826" max="13831" width="7.5" style="31" customWidth="1"/>
    <col min="13832" max="13832" width="7.875" style="31" customWidth="1"/>
    <col min="13833" max="13833" width="9.25" style="31" customWidth="1"/>
    <col min="13834" max="13834" width="10.625" style="31" customWidth="1"/>
    <col min="13835" max="13835" width="3.25" style="31" customWidth="1"/>
    <col min="13836" max="14079" width="8.875" style="31"/>
    <col min="14080" max="14080" width="7.625" style="31" customWidth="1"/>
    <col min="14081" max="14081" width="11.25" style="31" customWidth="1"/>
    <col min="14082" max="14087" width="7.5" style="31" customWidth="1"/>
    <col min="14088" max="14088" width="7.875" style="31" customWidth="1"/>
    <col min="14089" max="14089" width="9.25" style="31" customWidth="1"/>
    <col min="14090" max="14090" width="10.625" style="31" customWidth="1"/>
    <col min="14091" max="14091" width="3.25" style="31" customWidth="1"/>
    <col min="14092" max="14335" width="8.875" style="31"/>
    <col min="14336" max="14336" width="7.625" style="31" customWidth="1"/>
    <col min="14337" max="14337" width="11.25" style="31" customWidth="1"/>
    <col min="14338" max="14343" width="7.5" style="31" customWidth="1"/>
    <col min="14344" max="14344" width="7.875" style="31" customWidth="1"/>
    <col min="14345" max="14345" width="9.25" style="31" customWidth="1"/>
    <col min="14346" max="14346" width="10.625" style="31" customWidth="1"/>
    <col min="14347" max="14347" width="3.25" style="31" customWidth="1"/>
    <col min="14348" max="14591" width="8.875" style="31"/>
    <col min="14592" max="14592" width="7.625" style="31" customWidth="1"/>
    <col min="14593" max="14593" width="11.25" style="31" customWidth="1"/>
    <col min="14594" max="14599" width="7.5" style="31" customWidth="1"/>
    <col min="14600" max="14600" width="7.875" style="31" customWidth="1"/>
    <col min="14601" max="14601" width="9.25" style="31" customWidth="1"/>
    <col min="14602" max="14602" width="10.625" style="31" customWidth="1"/>
    <col min="14603" max="14603" width="3.25" style="31" customWidth="1"/>
    <col min="14604" max="14847" width="8.875" style="31"/>
    <col min="14848" max="14848" width="7.625" style="31" customWidth="1"/>
    <col min="14849" max="14849" width="11.25" style="31" customWidth="1"/>
    <col min="14850" max="14855" width="7.5" style="31" customWidth="1"/>
    <col min="14856" max="14856" width="7.875" style="31" customWidth="1"/>
    <col min="14857" max="14857" width="9.25" style="31" customWidth="1"/>
    <col min="14858" max="14858" width="10.625" style="31" customWidth="1"/>
    <col min="14859" max="14859" width="3.25" style="31" customWidth="1"/>
    <col min="14860" max="15103" width="8.875" style="31"/>
    <col min="15104" max="15104" width="7.625" style="31" customWidth="1"/>
    <col min="15105" max="15105" width="11.25" style="31" customWidth="1"/>
    <col min="15106" max="15111" width="7.5" style="31" customWidth="1"/>
    <col min="15112" max="15112" width="7.875" style="31" customWidth="1"/>
    <col min="15113" max="15113" width="9.25" style="31" customWidth="1"/>
    <col min="15114" max="15114" width="10.625" style="31" customWidth="1"/>
    <col min="15115" max="15115" width="3.25" style="31" customWidth="1"/>
    <col min="15116" max="15359" width="8.875" style="31"/>
    <col min="15360" max="15360" width="7.625" style="31" customWidth="1"/>
    <col min="15361" max="15361" width="11.25" style="31" customWidth="1"/>
    <col min="15362" max="15367" width="7.5" style="31" customWidth="1"/>
    <col min="15368" max="15368" width="7.875" style="31" customWidth="1"/>
    <col min="15369" max="15369" width="9.25" style="31" customWidth="1"/>
    <col min="15370" max="15370" width="10.625" style="31" customWidth="1"/>
    <col min="15371" max="15371" width="3.25" style="31" customWidth="1"/>
    <col min="15372" max="15615" width="8.875" style="31"/>
    <col min="15616" max="15616" width="7.625" style="31" customWidth="1"/>
    <col min="15617" max="15617" width="11.25" style="31" customWidth="1"/>
    <col min="15618" max="15623" width="7.5" style="31" customWidth="1"/>
    <col min="15624" max="15624" width="7.875" style="31" customWidth="1"/>
    <col min="15625" max="15625" width="9.25" style="31" customWidth="1"/>
    <col min="15626" max="15626" width="10.625" style="31" customWidth="1"/>
    <col min="15627" max="15627" width="3.25" style="31" customWidth="1"/>
    <col min="15628" max="15871" width="8.875" style="31"/>
    <col min="15872" max="15872" width="7.625" style="31" customWidth="1"/>
    <col min="15873" max="15873" width="11.25" style="31" customWidth="1"/>
    <col min="15874" max="15879" width="7.5" style="31" customWidth="1"/>
    <col min="15880" max="15880" width="7.875" style="31" customWidth="1"/>
    <col min="15881" max="15881" width="9.25" style="31" customWidth="1"/>
    <col min="15882" max="15882" width="10.625" style="31" customWidth="1"/>
    <col min="15883" max="15883" width="3.25" style="31" customWidth="1"/>
    <col min="15884" max="16127" width="8.875" style="31"/>
    <col min="16128" max="16128" width="7.625" style="31" customWidth="1"/>
    <col min="16129" max="16129" width="11.25" style="31" customWidth="1"/>
    <col min="16130" max="16135" width="7.5" style="31" customWidth="1"/>
    <col min="16136" max="16136" width="7.875" style="31" customWidth="1"/>
    <col min="16137" max="16137" width="9.25" style="31" customWidth="1"/>
    <col min="16138" max="16138" width="10.625" style="31" customWidth="1"/>
    <col min="16139" max="16139" width="3.25" style="31" customWidth="1"/>
    <col min="16140" max="16384" width="8.875" style="31"/>
  </cols>
  <sheetData>
    <row r="1" spans="1:16139" s="20" customFormat="1" ht="35.25" customHeight="1" thickBot="1">
      <c r="A1" s="100" t="s">
        <v>139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21"/>
    </row>
    <row r="2" spans="1:16139" s="22" customFormat="1" ht="19.899999999999999" customHeight="1">
      <c r="A2" s="102" t="s">
        <v>17</v>
      </c>
      <c r="B2" s="104" t="s">
        <v>18</v>
      </c>
      <c r="C2" s="104" t="s">
        <v>19</v>
      </c>
      <c r="D2" s="106" t="s">
        <v>20</v>
      </c>
      <c r="E2" s="107"/>
      <c r="F2" s="107"/>
      <c r="G2" s="107"/>
      <c r="H2" s="108"/>
      <c r="I2" s="109" t="s">
        <v>21</v>
      </c>
      <c r="J2" s="104" t="s">
        <v>22</v>
      </c>
      <c r="K2" s="111" t="s">
        <v>23</v>
      </c>
    </row>
    <row r="3" spans="1:16139" s="22" customFormat="1" ht="20.25" thickBot="1">
      <c r="A3" s="103"/>
      <c r="B3" s="105"/>
      <c r="C3" s="105"/>
      <c r="D3" s="23" t="s">
        <v>13</v>
      </c>
      <c r="E3" s="23" t="s">
        <v>24</v>
      </c>
      <c r="F3" s="23" t="s">
        <v>25</v>
      </c>
      <c r="G3" s="23" t="s">
        <v>26</v>
      </c>
      <c r="H3" s="24" t="s">
        <v>27</v>
      </c>
      <c r="I3" s="110"/>
      <c r="J3" s="105"/>
      <c r="K3" s="112"/>
      <c r="N3" s="31"/>
      <c r="O3" s="31"/>
    </row>
    <row r="4" spans="1:16139" ht="19.5" hidden="1">
      <c r="A4" s="25"/>
      <c r="B4" s="26"/>
      <c r="C4" s="27"/>
      <c r="D4" s="27">
        <v>5</v>
      </c>
      <c r="E4" s="27">
        <v>4</v>
      </c>
      <c r="F4" s="27">
        <v>3</v>
      </c>
      <c r="G4" s="27">
        <v>2</v>
      </c>
      <c r="H4" s="28">
        <v>1</v>
      </c>
      <c r="I4" s="29"/>
      <c r="J4" s="27"/>
      <c r="K4" s="30"/>
    </row>
    <row r="5" spans="1:16139" s="22" customFormat="1" ht="3" customHeight="1">
      <c r="A5" s="32"/>
      <c r="B5" s="33"/>
      <c r="C5" s="34"/>
      <c r="D5" s="65">
        <v>25</v>
      </c>
      <c r="E5" s="65">
        <v>15</v>
      </c>
      <c r="F5" s="65">
        <v>10</v>
      </c>
      <c r="G5" s="65">
        <v>5</v>
      </c>
      <c r="H5" s="66"/>
      <c r="I5" s="35"/>
      <c r="J5" s="34"/>
      <c r="K5" s="36"/>
      <c r="N5" s="31"/>
      <c r="O5" s="31"/>
    </row>
    <row r="6" spans="1:16139" s="42" customFormat="1" ht="23.1" customHeight="1">
      <c r="A6" s="37">
        <f>IF(B6&lt;&gt;"",A5+1,"")</f>
        <v>1</v>
      </c>
      <c r="B6" s="10" t="s">
        <v>48</v>
      </c>
      <c r="C6" s="38"/>
      <c r="D6" s="63">
        <f>COUNTIF('2月入選目錄'!$D$9,$B$6:$B$26)</f>
        <v>1</v>
      </c>
      <c r="E6" s="63">
        <f>COUNTIF('2月入選目錄'!$D$10,$B$6:$B$26)</f>
        <v>0</v>
      </c>
      <c r="F6" s="63">
        <f>COUNTIF('2月入選目錄'!$D$11,$B$6:$B$26)</f>
        <v>0</v>
      </c>
      <c r="G6" s="63">
        <f>COUNTIF('2月入選目錄'!$D$12:$D$16,$B$6:$B$26)</f>
        <v>1</v>
      </c>
      <c r="H6" s="64">
        <f>COUNTIF('2月入選目錄'!$D$17:$D$56,$B$6:$B$26)+COUNTIF('2月入選目錄'!$H$9:$H$56,$B$6:$B$26)</f>
        <v>6</v>
      </c>
      <c r="I6" s="39">
        <f t="shared" ref="I6:I26" si="0">(D6*$D$4)+(E6*$E$4)+(F6*$F$4)+(G6*$G$4)+(H6*$H$4)</f>
        <v>13</v>
      </c>
      <c r="J6" s="40">
        <f t="shared" ref="J6:J26" si="1">C6+I6</f>
        <v>13</v>
      </c>
      <c r="K6" s="41">
        <f t="shared" ref="K6:K26" si="2">(D6*$D$5)+(E6*$E$5)+(F6*$F$5)+(G6*$G$5)</f>
        <v>30</v>
      </c>
      <c r="M6" s="43"/>
      <c r="N6" s="31"/>
      <c r="O6" s="31"/>
    </row>
    <row r="7" spans="1:16139" s="42" customFormat="1" ht="23.1" customHeight="1">
      <c r="A7" s="37">
        <f>IF(B7&lt;&gt;"",A6+1,"")</f>
        <v>2</v>
      </c>
      <c r="B7" s="7" t="s">
        <v>79</v>
      </c>
      <c r="C7" s="38"/>
      <c r="D7" s="63">
        <f>COUNTIF('2月入選目錄'!$D$9,$B$6:$B$26)</f>
        <v>0</v>
      </c>
      <c r="E7" s="63">
        <f>COUNTIF('2月入選目錄'!$D$10,$B$6:$B$26)</f>
        <v>1</v>
      </c>
      <c r="F7" s="63">
        <f>COUNTIF('2月入選目錄'!$D$11,$B$6:$B$26)</f>
        <v>0</v>
      </c>
      <c r="G7" s="63">
        <f>COUNTIF('2月入選目錄'!$D$12:$D$16,$B$6:$B$26)</f>
        <v>0</v>
      </c>
      <c r="H7" s="64">
        <f>COUNTIF('2月入選目錄'!$D$17:$D$56,$B$6:$B$26)+COUNTIF('2月入選目錄'!$H$9:$H$56,$B$6:$B$26)</f>
        <v>4</v>
      </c>
      <c r="I7" s="39">
        <f t="shared" si="0"/>
        <v>8</v>
      </c>
      <c r="J7" s="40">
        <f t="shared" si="1"/>
        <v>8</v>
      </c>
      <c r="K7" s="41">
        <f t="shared" si="2"/>
        <v>15</v>
      </c>
      <c r="M7" s="43"/>
      <c r="N7" s="22"/>
      <c r="O7" s="22"/>
    </row>
    <row r="8" spans="1:16139" s="42" customFormat="1" ht="23.1" customHeight="1">
      <c r="A8" s="37">
        <f t="shared" ref="A8:A14" si="3">IF(B8&lt;&gt;"",A7+1,"")</f>
        <v>3</v>
      </c>
      <c r="B8" s="7" t="s">
        <v>66</v>
      </c>
      <c r="C8" s="44"/>
      <c r="D8" s="63">
        <f>COUNTIF('2月入選目錄'!$D$9,$B$6:$B$26)</f>
        <v>0</v>
      </c>
      <c r="E8" s="63">
        <f>COUNTIF('2月入選目錄'!$D$10,$B$6:$B$26)</f>
        <v>0</v>
      </c>
      <c r="F8" s="63">
        <f>COUNTIF('2月入選目錄'!$D$11,$B$6:$B$26)</f>
        <v>0</v>
      </c>
      <c r="G8" s="63">
        <f>COUNTIF('2月入選目錄'!$D$12:$D$16,$B$6:$B$26)</f>
        <v>1</v>
      </c>
      <c r="H8" s="64">
        <f>COUNTIF('2月入選目錄'!$D$17:$D$56,$B$6:$B$26)+COUNTIF('2月入選目錄'!$H$9:$H$56,$B$6:$B$26)</f>
        <v>6</v>
      </c>
      <c r="I8" s="39">
        <f t="shared" si="0"/>
        <v>8</v>
      </c>
      <c r="J8" s="40">
        <f t="shared" si="1"/>
        <v>8</v>
      </c>
      <c r="K8" s="41">
        <f t="shared" si="2"/>
        <v>5</v>
      </c>
      <c r="M8" s="43"/>
      <c r="N8" s="53"/>
      <c r="O8" s="53"/>
    </row>
    <row r="9" spans="1:16139" s="42" customFormat="1" ht="23.1" customHeight="1">
      <c r="A9" s="37">
        <f t="shared" si="3"/>
        <v>4</v>
      </c>
      <c r="B9" s="7" t="s">
        <v>81</v>
      </c>
      <c r="C9" s="38"/>
      <c r="D9" s="63">
        <f>COUNTIF('2月入選目錄'!$D$9,$B$6:$B$26)</f>
        <v>0</v>
      </c>
      <c r="E9" s="63">
        <f>COUNTIF('2月入選目錄'!$D$10,$B$6:$B$26)</f>
        <v>0</v>
      </c>
      <c r="F9" s="63">
        <f>COUNTIF('2月入選目錄'!$D$11,$B$6:$B$26)</f>
        <v>1</v>
      </c>
      <c r="G9" s="63">
        <f>COUNTIF('2月入選目錄'!$D$12:$D$16,$B$6:$B$26)</f>
        <v>0</v>
      </c>
      <c r="H9" s="64">
        <f>COUNTIF('2月入選目錄'!$D$17:$D$56,$B$6:$B$26)+COUNTIF('2月入選目錄'!$H$9:$H$56,$B$6:$B$26)</f>
        <v>4</v>
      </c>
      <c r="I9" s="39">
        <f t="shared" si="0"/>
        <v>7</v>
      </c>
      <c r="J9" s="40">
        <f t="shared" si="1"/>
        <v>7</v>
      </c>
      <c r="K9" s="41">
        <f t="shared" si="2"/>
        <v>10</v>
      </c>
      <c r="M9" s="43"/>
      <c r="N9" s="31"/>
      <c r="O9" s="31"/>
    </row>
    <row r="10" spans="1:16139" s="42" customFormat="1" ht="23.1" customHeight="1">
      <c r="A10" s="37">
        <f t="shared" si="3"/>
        <v>5</v>
      </c>
      <c r="B10" s="13" t="s">
        <v>56</v>
      </c>
      <c r="C10" s="40"/>
      <c r="D10" s="63">
        <f>COUNTIF('2月入選目錄'!$D$9,$B$6:$B$26)</f>
        <v>0</v>
      </c>
      <c r="E10" s="63">
        <f>COUNTIF('2月入選目錄'!$D$10,$B$6:$B$26)</f>
        <v>0</v>
      </c>
      <c r="F10" s="63">
        <f>COUNTIF('2月入選目錄'!$D$11,$B$6:$B$26)</f>
        <v>0</v>
      </c>
      <c r="G10" s="63">
        <f>COUNTIF('2月入選目錄'!$D$12:$D$16,$B$6:$B$26)</f>
        <v>0</v>
      </c>
      <c r="H10" s="64">
        <f>COUNTIF('2月入選目錄'!$D$17:$D$56,$B$6:$B$26)+COUNTIF('2月入選目錄'!$H$9:$H$56,$B$6:$B$26)</f>
        <v>7</v>
      </c>
      <c r="I10" s="39">
        <f t="shared" si="0"/>
        <v>7</v>
      </c>
      <c r="J10" s="40">
        <f t="shared" si="1"/>
        <v>7</v>
      </c>
      <c r="K10" s="41">
        <f t="shared" si="2"/>
        <v>0</v>
      </c>
      <c r="L10" s="31"/>
      <c r="M10" s="45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</row>
    <row r="11" spans="1:16139" s="42" customFormat="1" ht="23.1" customHeight="1">
      <c r="A11" s="37">
        <f t="shared" si="3"/>
        <v>6</v>
      </c>
      <c r="B11" s="7" t="s">
        <v>57</v>
      </c>
      <c r="C11" s="38"/>
      <c r="D11" s="63">
        <f>COUNTIF('2月入選目錄'!$D$9,$B$6:$B$26)</f>
        <v>0</v>
      </c>
      <c r="E11" s="63">
        <f>COUNTIF('2月入選目錄'!$D$10,$B$6:$B$26)</f>
        <v>0</v>
      </c>
      <c r="F11" s="63">
        <f>COUNTIF('2月入選目錄'!$D$11,$B$6:$B$26)</f>
        <v>0</v>
      </c>
      <c r="G11" s="63">
        <f>COUNTIF('2月入選目錄'!$D$12:$D$16,$B$6:$B$26)</f>
        <v>1</v>
      </c>
      <c r="H11" s="64">
        <f>COUNTIF('2月入選目錄'!$D$17:$D$56,$B$6:$B$26)+COUNTIF('2月入選目錄'!$H$9:$H$56,$B$6:$B$26)</f>
        <v>4</v>
      </c>
      <c r="I11" s="39">
        <f t="shared" si="0"/>
        <v>6</v>
      </c>
      <c r="J11" s="40">
        <f t="shared" si="1"/>
        <v>6</v>
      </c>
      <c r="K11" s="41">
        <f t="shared" si="2"/>
        <v>5</v>
      </c>
      <c r="M11" s="43"/>
      <c r="N11" s="31"/>
      <c r="O11" s="31"/>
    </row>
    <row r="12" spans="1:16139" ht="23.1" customHeight="1">
      <c r="A12" s="37">
        <f t="shared" si="3"/>
        <v>7</v>
      </c>
      <c r="B12" s="7" t="s">
        <v>103</v>
      </c>
      <c r="C12" s="40"/>
      <c r="D12" s="63">
        <f>COUNTIF('2月入選目錄'!$D$9,$B$6:$B$26)</f>
        <v>0</v>
      </c>
      <c r="E12" s="63">
        <f>COUNTIF('2月入選目錄'!$D$10,$B$6:$B$26)</f>
        <v>0</v>
      </c>
      <c r="F12" s="63">
        <f>COUNTIF('2月入選目錄'!$D$11,$B$6:$B$26)</f>
        <v>0</v>
      </c>
      <c r="G12" s="63">
        <f>COUNTIF('2月入選目錄'!$D$12:$D$16,$B$6:$B$26)</f>
        <v>0</v>
      </c>
      <c r="H12" s="64">
        <f>COUNTIF('2月入選目錄'!$D$17:$D$56,$B$6:$B$26)+COUNTIF('2月入選目錄'!$H$9:$H$56,$B$6:$B$26)</f>
        <v>6</v>
      </c>
      <c r="I12" s="39">
        <f t="shared" si="0"/>
        <v>6</v>
      </c>
      <c r="J12" s="40">
        <f t="shared" si="1"/>
        <v>6</v>
      </c>
      <c r="K12" s="41">
        <f t="shared" si="2"/>
        <v>0</v>
      </c>
      <c r="M12" s="45"/>
    </row>
    <row r="13" spans="1:16139" ht="23.1" customHeight="1">
      <c r="A13" s="37">
        <f t="shared" si="3"/>
        <v>8</v>
      </c>
      <c r="B13" s="7" t="s">
        <v>85</v>
      </c>
      <c r="C13" s="38"/>
      <c r="D13" s="63">
        <f>COUNTIF('2月入選目錄'!$D$9,$B$6:$B$26)</f>
        <v>0</v>
      </c>
      <c r="E13" s="63">
        <f>COUNTIF('2月入選目錄'!$D$10,$B$6:$B$26)</f>
        <v>0</v>
      </c>
      <c r="F13" s="63">
        <f>COUNTIF('2月入選目錄'!$D$11,$B$6:$B$26)</f>
        <v>0</v>
      </c>
      <c r="G13" s="63">
        <f>COUNTIF('2月入選目錄'!$D$12:$D$16,$B$6:$B$26)</f>
        <v>1</v>
      </c>
      <c r="H13" s="64">
        <f>COUNTIF('2月入選目錄'!$D$17:$D$56,$B$6:$B$26)+COUNTIF('2月入選目錄'!$H$9:$H$56,$B$6:$B$26)</f>
        <v>3</v>
      </c>
      <c r="I13" s="39">
        <f t="shared" si="0"/>
        <v>5</v>
      </c>
      <c r="J13" s="40">
        <f t="shared" si="1"/>
        <v>5</v>
      </c>
      <c r="K13" s="41">
        <f t="shared" si="2"/>
        <v>5</v>
      </c>
      <c r="M13" s="45"/>
    </row>
    <row r="14" spans="1:16139" ht="23.1" customHeight="1">
      <c r="A14" s="37">
        <f t="shared" si="3"/>
        <v>9</v>
      </c>
      <c r="B14" s="7" t="s">
        <v>49</v>
      </c>
      <c r="C14" s="38"/>
      <c r="D14" s="63">
        <f>COUNTIF('2月入選目錄'!$D$9,$B$6:$B$26)</f>
        <v>0</v>
      </c>
      <c r="E14" s="63">
        <f>COUNTIF('2月入選目錄'!$D$10,$B$6:$B$26)</f>
        <v>0</v>
      </c>
      <c r="F14" s="63">
        <f>COUNTIF('2月入選目錄'!$D$11,$B$6:$B$26)</f>
        <v>0</v>
      </c>
      <c r="G14" s="63">
        <f>COUNTIF('2月入選目錄'!$D$12:$D$16,$B$6:$B$26)</f>
        <v>0</v>
      </c>
      <c r="H14" s="64">
        <f>COUNTIF('2月入選目錄'!$D$17:$D$56,$B$6:$B$26)+COUNTIF('2月入選目錄'!$H$9:$H$56,$B$6:$B$26)</f>
        <v>5</v>
      </c>
      <c r="I14" s="39">
        <f t="shared" si="0"/>
        <v>5</v>
      </c>
      <c r="J14" s="40">
        <f t="shared" si="1"/>
        <v>5</v>
      </c>
      <c r="K14" s="41">
        <f t="shared" si="2"/>
        <v>0</v>
      </c>
      <c r="L14" s="42"/>
      <c r="M14" s="43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  <c r="WVR14" s="42"/>
      <c r="WVS14" s="42"/>
    </row>
    <row r="15" spans="1:16139" ht="23.1" customHeight="1">
      <c r="A15" s="37">
        <f>IF(B15&lt;&gt;"",A14+1,"")</f>
        <v>10</v>
      </c>
      <c r="B15" s="7" t="s">
        <v>65</v>
      </c>
      <c r="C15" s="40"/>
      <c r="D15" s="63">
        <f>COUNTIF('2月入選目錄'!$D$9,$B$6:$B$26)</f>
        <v>0</v>
      </c>
      <c r="E15" s="63">
        <f>COUNTIF('2月入選目錄'!$D$10,$B$6:$B$26)</f>
        <v>0</v>
      </c>
      <c r="F15" s="63">
        <f>COUNTIF('2月入選目錄'!$D$11,$B$6:$B$26)</f>
        <v>0</v>
      </c>
      <c r="G15" s="63">
        <f>COUNTIF('2月入選目錄'!$D$12:$D$16,$B$6:$B$26)</f>
        <v>0</v>
      </c>
      <c r="H15" s="64">
        <f>COUNTIF('2月入選目錄'!$D$17:$D$56,$B$6:$B$26)+COUNTIF('2月入選目錄'!$H$9:$H$56,$B$6:$B$26)</f>
        <v>5</v>
      </c>
      <c r="I15" s="39">
        <f t="shared" si="0"/>
        <v>5</v>
      </c>
      <c r="J15" s="40">
        <f t="shared" si="1"/>
        <v>5</v>
      </c>
      <c r="K15" s="41">
        <f t="shared" si="2"/>
        <v>0</v>
      </c>
      <c r="M15" s="45"/>
    </row>
    <row r="16" spans="1:16139" ht="23.1" customHeight="1">
      <c r="A16" s="37">
        <f>IF(B16&lt;&gt;"",A15+1,"")</f>
        <v>11</v>
      </c>
      <c r="B16" s="7" t="s">
        <v>68</v>
      </c>
      <c r="C16" s="38"/>
      <c r="D16" s="63">
        <f>COUNTIF('2月入選目錄'!$D$9,$B$6:$B$26)</f>
        <v>0</v>
      </c>
      <c r="E16" s="63">
        <f>COUNTIF('2月入選目錄'!$D$10,$B$6:$B$26)</f>
        <v>0</v>
      </c>
      <c r="F16" s="63">
        <f>COUNTIF('2月入選目錄'!$D$11,$B$6:$B$26)</f>
        <v>0</v>
      </c>
      <c r="G16" s="63">
        <f>COUNTIF('2月入選目錄'!$D$12:$D$16,$B$6:$B$26)</f>
        <v>0</v>
      </c>
      <c r="H16" s="64">
        <f>COUNTIF('2月入選目錄'!$D$17:$D$56,$B$6:$B$26)+COUNTIF('2月入選目錄'!$H$9:$H$56,$B$6:$B$26)</f>
        <v>5</v>
      </c>
      <c r="I16" s="39">
        <f t="shared" si="0"/>
        <v>5</v>
      </c>
      <c r="J16" s="40">
        <f t="shared" si="1"/>
        <v>5</v>
      </c>
      <c r="K16" s="41">
        <f t="shared" si="2"/>
        <v>0</v>
      </c>
      <c r="M16" s="45"/>
    </row>
    <row r="17" spans="1:15" ht="23.1" customHeight="1">
      <c r="A17" s="37">
        <f t="shared" ref="A17:A26" si="4">IF(B17&lt;&gt;"",A16+1,"")</f>
        <v>12</v>
      </c>
      <c r="B17" s="7" t="s">
        <v>47</v>
      </c>
      <c r="C17" s="38"/>
      <c r="D17" s="63">
        <f>COUNTIF('2月入選目錄'!$D$9,$B$6:$B$26)</f>
        <v>0</v>
      </c>
      <c r="E17" s="63">
        <f>COUNTIF('2月入選目錄'!$D$10,$B$6:$B$26)</f>
        <v>0</v>
      </c>
      <c r="F17" s="63">
        <f>COUNTIF('2月入選目錄'!$D$11,$B$6:$B$26)</f>
        <v>0</v>
      </c>
      <c r="G17" s="63">
        <f>COUNTIF('2月入選目錄'!$D$12:$D$16,$B$6:$B$26)</f>
        <v>0</v>
      </c>
      <c r="H17" s="64">
        <f>COUNTIF('2月入選目錄'!$D$17:$D$56,$B$6:$B$26)+COUNTIF('2月入選目錄'!$H$9:$H$56,$B$6:$B$26)</f>
        <v>5</v>
      </c>
      <c r="I17" s="39">
        <f t="shared" si="0"/>
        <v>5</v>
      </c>
      <c r="J17" s="40">
        <f t="shared" si="1"/>
        <v>5</v>
      </c>
      <c r="K17" s="41">
        <f t="shared" si="2"/>
        <v>0</v>
      </c>
    </row>
    <row r="18" spans="1:15" ht="23.1" customHeight="1">
      <c r="A18" s="37">
        <f t="shared" si="4"/>
        <v>13</v>
      </c>
      <c r="B18" s="7" t="s">
        <v>87</v>
      </c>
      <c r="C18" s="40"/>
      <c r="D18" s="63">
        <f>COUNTIF('2月入選目錄'!$D$9,$B$6:$B$26)</f>
        <v>0</v>
      </c>
      <c r="E18" s="63">
        <f>COUNTIF('2月入選目錄'!$D$10,$B$6:$B$26)</f>
        <v>0</v>
      </c>
      <c r="F18" s="63">
        <f>COUNTIF('2月入選目錄'!$D$11,$B$6:$B$26)</f>
        <v>0</v>
      </c>
      <c r="G18" s="63">
        <f>COUNTIF('2月入選目錄'!$D$12:$D$16,$B$6:$B$26)</f>
        <v>1</v>
      </c>
      <c r="H18" s="64">
        <f>COUNTIF('2月入選目錄'!$D$17:$D$56,$B$6:$B$26)+COUNTIF('2月入選目錄'!$H$9:$H$56,$B$6:$B$26)</f>
        <v>2</v>
      </c>
      <c r="I18" s="39">
        <f t="shared" si="0"/>
        <v>4</v>
      </c>
      <c r="J18" s="40">
        <f t="shared" si="1"/>
        <v>4</v>
      </c>
      <c r="K18" s="41">
        <f t="shared" si="2"/>
        <v>5</v>
      </c>
      <c r="M18" s="45"/>
    </row>
    <row r="19" spans="1:15" ht="23.1" customHeight="1">
      <c r="A19" s="37">
        <f t="shared" si="4"/>
        <v>14</v>
      </c>
      <c r="B19" s="7" t="s">
        <v>63</v>
      </c>
      <c r="C19" s="40"/>
      <c r="D19" s="63">
        <f>COUNTIF('2月入選目錄'!$D$9,$B$6:$B$26)</f>
        <v>0</v>
      </c>
      <c r="E19" s="63">
        <f>COUNTIF('2月入選目錄'!$D$10,$B$6:$B$26)</f>
        <v>0</v>
      </c>
      <c r="F19" s="63">
        <f>COUNTIF('2月入選目錄'!$D$11,$B$6:$B$26)</f>
        <v>0</v>
      </c>
      <c r="G19" s="63">
        <f>COUNTIF('2月入選目錄'!$D$12:$D$16,$B$6:$B$26)</f>
        <v>0</v>
      </c>
      <c r="H19" s="64">
        <f>COUNTIF('2月入選目錄'!$D$17:$D$56,$B$6:$B$26)+COUNTIF('2月入選目錄'!$H$9:$H$56,$B$6:$B$26)</f>
        <v>3</v>
      </c>
      <c r="I19" s="39">
        <f t="shared" si="0"/>
        <v>3</v>
      </c>
      <c r="J19" s="40">
        <f t="shared" si="1"/>
        <v>3</v>
      </c>
      <c r="K19" s="41">
        <f t="shared" si="2"/>
        <v>0</v>
      </c>
      <c r="M19" s="45"/>
    </row>
    <row r="20" spans="1:15" ht="23.1" customHeight="1">
      <c r="A20" s="37">
        <f t="shared" si="4"/>
        <v>15</v>
      </c>
      <c r="B20" s="7" t="s">
        <v>72</v>
      </c>
      <c r="C20" s="40"/>
      <c r="D20" s="63">
        <f>COUNTIF('2月入選目錄'!$D$9,$B$6:$B$26)</f>
        <v>0</v>
      </c>
      <c r="E20" s="63">
        <f>COUNTIF('2月入選目錄'!$D$10,$B$6:$B$26)</f>
        <v>0</v>
      </c>
      <c r="F20" s="63">
        <f>COUNTIF('2月入選目錄'!$D$11,$B$6:$B$26)</f>
        <v>0</v>
      </c>
      <c r="G20" s="63">
        <f>COUNTIF('2月入選目錄'!$D$12:$D$16,$B$6:$B$26)</f>
        <v>0</v>
      </c>
      <c r="H20" s="64">
        <f>COUNTIF('2月入選目錄'!$D$17:$D$56,$B$6:$B$26)+COUNTIF('2月入選目錄'!$H$9:$H$56,$B$6:$B$26)</f>
        <v>3</v>
      </c>
      <c r="I20" s="39">
        <f t="shared" si="0"/>
        <v>3</v>
      </c>
      <c r="J20" s="40">
        <f t="shared" si="1"/>
        <v>3</v>
      </c>
      <c r="K20" s="41">
        <f t="shared" si="2"/>
        <v>0</v>
      </c>
    </row>
    <row r="21" spans="1:15" ht="23.1" customHeight="1">
      <c r="A21" s="37">
        <f t="shared" si="4"/>
        <v>16</v>
      </c>
      <c r="B21" s="7" t="s">
        <v>138</v>
      </c>
      <c r="C21" s="40"/>
      <c r="D21" s="63">
        <f>COUNTIF('2月入選目錄'!$D$9,$B$6:$B$26)</f>
        <v>0</v>
      </c>
      <c r="E21" s="63">
        <f>COUNTIF('2月入選目錄'!$D$10,$B$6:$B$26)</f>
        <v>0</v>
      </c>
      <c r="F21" s="63">
        <f>COUNTIF('2月入選目錄'!$D$11,$B$6:$B$26)</f>
        <v>0</v>
      </c>
      <c r="G21" s="63">
        <f>COUNTIF('2月入選目錄'!$D$12:$D$16,$B$6:$B$26)</f>
        <v>0</v>
      </c>
      <c r="H21" s="64">
        <f>COUNTIF('2月入選目錄'!$D$17:$D$56,$B$6:$B$26)+COUNTIF('2月入選目錄'!$H$9:$H$56,$B$6:$B$26)</f>
        <v>2</v>
      </c>
      <c r="I21" s="39">
        <f t="shared" si="0"/>
        <v>2</v>
      </c>
      <c r="J21" s="40">
        <f t="shared" si="1"/>
        <v>2</v>
      </c>
      <c r="K21" s="41">
        <f t="shared" si="2"/>
        <v>0</v>
      </c>
      <c r="M21" s="45"/>
    </row>
    <row r="22" spans="1:15" ht="23.1" customHeight="1">
      <c r="A22" s="37">
        <f t="shared" si="4"/>
        <v>17</v>
      </c>
      <c r="B22" s="7" t="s">
        <v>212</v>
      </c>
      <c r="C22" s="38"/>
      <c r="D22" s="63">
        <f>COUNTIF('2月入選目錄'!$D$9,$B$6:$B$26)</f>
        <v>0</v>
      </c>
      <c r="E22" s="63">
        <f>COUNTIF('2月入選目錄'!$D$10,$B$6:$B$26)</f>
        <v>0</v>
      </c>
      <c r="F22" s="63">
        <f>COUNTIF('2月入選目錄'!$D$11,$B$6:$B$26)</f>
        <v>0</v>
      </c>
      <c r="G22" s="63">
        <f>COUNTIF('2月入選目錄'!$D$12:$D$16,$B$6:$B$26)</f>
        <v>0</v>
      </c>
      <c r="H22" s="64">
        <f>COUNTIF('2月入選目錄'!$D$17:$D$56,$B$6:$B$26)+COUNTIF('2月入選目錄'!$H$9:$H$56,$B$6:$B$26)</f>
        <v>0</v>
      </c>
      <c r="I22" s="39">
        <f t="shared" si="0"/>
        <v>0</v>
      </c>
      <c r="J22" s="40">
        <f t="shared" si="1"/>
        <v>0</v>
      </c>
      <c r="K22" s="41">
        <f t="shared" si="2"/>
        <v>0</v>
      </c>
      <c r="M22" s="45"/>
    </row>
    <row r="23" spans="1:15" ht="23.1" customHeight="1">
      <c r="A23" s="37" t="str">
        <f t="shared" si="4"/>
        <v/>
      </c>
      <c r="B23" s="7"/>
      <c r="C23" s="40"/>
      <c r="D23" s="63">
        <f>COUNTIF('2月入選目錄'!$D$9,$B$6:$B$26)</f>
        <v>0</v>
      </c>
      <c r="E23" s="63">
        <f>COUNTIF('2月入選目錄'!$D$10,$B$6:$B$26)</f>
        <v>0</v>
      </c>
      <c r="F23" s="63">
        <f>COUNTIF('2月入選目錄'!$D$11,$B$6:$B$26)</f>
        <v>0</v>
      </c>
      <c r="G23" s="63">
        <f>COUNTIF('2月入選目錄'!$D$12:$D$16,$B$6:$B$26)</f>
        <v>0</v>
      </c>
      <c r="H23" s="64">
        <f>COUNTIF('2月入選目錄'!$D$17:$D$56,$B$6:$B$26)+COUNTIF('2月入選目錄'!$H$9:$H$56,$B$6:$B$26)</f>
        <v>0</v>
      </c>
      <c r="I23" s="39">
        <f t="shared" si="0"/>
        <v>0</v>
      </c>
      <c r="J23" s="40">
        <f t="shared" si="1"/>
        <v>0</v>
      </c>
      <c r="K23" s="41">
        <f t="shared" si="2"/>
        <v>0</v>
      </c>
      <c r="M23" s="45"/>
    </row>
    <row r="24" spans="1:15" ht="23.1" customHeight="1">
      <c r="A24" s="37" t="str">
        <f t="shared" si="4"/>
        <v/>
      </c>
      <c r="B24" s="7"/>
      <c r="C24" s="40"/>
      <c r="D24" s="63">
        <f>COUNTIF('2月入選目錄'!$D$9,$B$6:$B$26)</f>
        <v>0</v>
      </c>
      <c r="E24" s="63">
        <f>COUNTIF('2月入選目錄'!$D$10,$B$6:$B$26)</f>
        <v>0</v>
      </c>
      <c r="F24" s="63">
        <f>COUNTIF('2月入選目錄'!$D$11,$B$6:$B$26)</f>
        <v>0</v>
      </c>
      <c r="G24" s="63">
        <f>COUNTIF('2月入選目錄'!$D$12:$D$16,$B$6:$B$26)</f>
        <v>0</v>
      </c>
      <c r="H24" s="64">
        <f>COUNTIF('2月入選目錄'!$D$17:$D$56,$B$6:$B$26)+COUNTIF('2月入選目錄'!$H$9:$H$56,$B$6:$B$26)</f>
        <v>0</v>
      </c>
      <c r="I24" s="39">
        <f t="shared" si="0"/>
        <v>0</v>
      </c>
      <c r="J24" s="40">
        <f t="shared" si="1"/>
        <v>0</v>
      </c>
      <c r="K24" s="41">
        <f t="shared" si="2"/>
        <v>0</v>
      </c>
    </row>
    <row r="25" spans="1:15" ht="23.1" customHeight="1">
      <c r="A25" s="37" t="str">
        <f t="shared" si="4"/>
        <v/>
      </c>
      <c r="B25" s="7"/>
      <c r="C25" s="38"/>
      <c r="D25" s="63">
        <f>COUNTIF('2月入選目錄'!$D$9,$B$6:$B$26)</f>
        <v>0</v>
      </c>
      <c r="E25" s="63">
        <f>COUNTIF('2月入選目錄'!$D$10,$B$6:$B$26)</f>
        <v>0</v>
      </c>
      <c r="F25" s="63">
        <f>COUNTIF('2月入選目錄'!$D$11,$B$6:$B$26)</f>
        <v>0</v>
      </c>
      <c r="G25" s="63">
        <f>COUNTIF('2月入選目錄'!$D$12:$D$16,$B$6:$B$26)</f>
        <v>0</v>
      </c>
      <c r="H25" s="64">
        <f>COUNTIF('2月入選目錄'!$D$17:$D$56,$B$6:$B$26)+COUNTIF('2月入選目錄'!$H$9:$H$56,$B$6:$B$26)</f>
        <v>0</v>
      </c>
      <c r="I25" s="39">
        <f t="shared" si="0"/>
        <v>0</v>
      </c>
      <c r="J25" s="40">
        <f t="shared" si="1"/>
        <v>0</v>
      </c>
      <c r="K25" s="41">
        <f t="shared" si="2"/>
        <v>0</v>
      </c>
    </row>
    <row r="26" spans="1:15" ht="23.1" customHeight="1" thickBot="1">
      <c r="A26" s="37" t="str">
        <f t="shared" si="4"/>
        <v/>
      </c>
      <c r="B26" s="7"/>
      <c r="C26" s="40"/>
      <c r="D26" s="63">
        <f>COUNTIF('2月入選目錄'!$D$9,$B$6:$B$26)</f>
        <v>0</v>
      </c>
      <c r="E26" s="63">
        <f>COUNTIF('2月入選目錄'!$D$10,$B$6:$B$26)</f>
        <v>0</v>
      </c>
      <c r="F26" s="63">
        <f>COUNTIF('2月入選目錄'!$D$11,$B$6:$B$26)</f>
        <v>0</v>
      </c>
      <c r="G26" s="63">
        <f>COUNTIF('2月入選目錄'!$D$12:$D$16,$B$6:$B$26)</f>
        <v>0</v>
      </c>
      <c r="H26" s="64">
        <f>COUNTIF('2月入選目錄'!$D$17:$D$56,$B$6:$B$26)+COUNTIF('2月入選目錄'!$H$9:$H$56,$B$6:$B$26)</f>
        <v>0</v>
      </c>
      <c r="I26" s="39">
        <f t="shared" si="0"/>
        <v>0</v>
      </c>
      <c r="J26" s="40">
        <f t="shared" si="1"/>
        <v>0</v>
      </c>
      <c r="K26" s="41">
        <f t="shared" si="2"/>
        <v>0</v>
      </c>
      <c r="M26" s="45"/>
    </row>
    <row r="27" spans="1:15" s="22" customFormat="1" ht="23.1" customHeight="1" thickBot="1">
      <c r="A27" s="98" t="s">
        <v>28</v>
      </c>
      <c r="B27" s="99"/>
      <c r="C27" s="46">
        <f t="shared" ref="C27:I27" si="5">SUM(C6:C26)</f>
        <v>0</v>
      </c>
      <c r="D27" s="46">
        <f t="shared" si="5"/>
        <v>1</v>
      </c>
      <c r="E27" s="46">
        <f t="shared" si="5"/>
        <v>1</v>
      </c>
      <c r="F27" s="46">
        <f t="shared" si="5"/>
        <v>1</v>
      </c>
      <c r="G27" s="46">
        <f t="shared" si="5"/>
        <v>5</v>
      </c>
      <c r="H27" s="47">
        <f t="shared" si="5"/>
        <v>70</v>
      </c>
      <c r="I27" s="48">
        <f t="shared" si="5"/>
        <v>92</v>
      </c>
      <c r="J27" s="49">
        <f>I27+C27</f>
        <v>92</v>
      </c>
      <c r="K27" s="50">
        <f>SUM(K6:K26)</f>
        <v>75</v>
      </c>
      <c r="N27" s="31"/>
      <c r="O27" s="31"/>
    </row>
    <row r="28" spans="1:15" s="53" customFormat="1" ht="23.1" customHeight="1">
      <c r="A28" s="51" t="s">
        <v>29</v>
      </c>
      <c r="B28" s="52"/>
      <c r="C28" s="52"/>
      <c r="D28" s="52"/>
      <c r="E28" s="52"/>
      <c r="F28" s="52"/>
      <c r="G28" s="52"/>
      <c r="H28" s="52"/>
      <c r="N28" s="31"/>
      <c r="O28" s="31"/>
    </row>
  </sheetData>
  <mergeCells count="9">
    <mergeCell ref="A27:B27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2F9D-A9BD-4AB0-88FB-0166695621C7}">
  <dimension ref="A1:I74"/>
  <sheetViews>
    <sheetView topLeftCell="A17" zoomScaleNormal="100" workbookViewId="0">
      <selection activeCell="L26" sqref="L26"/>
    </sheetView>
  </sheetViews>
  <sheetFormatPr defaultRowHeight="16.5"/>
  <cols>
    <col min="1" max="1" width="6.125" customWidth="1"/>
    <col min="2" max="2" width="5.25" customWidth="1"/>
    <col min="3" max="3" width="18.625" customWidth="1"/>
    <col min="4" max="4" width="10.125" customWidth="1"/>
    <col min="5" max="5" width="6.125" customWidth="1"/>
    <col min="6" max="6" width="5.25" customWidth="1"/>
    <col min="7" max="7" width="18.625" customWidth="1"/>
    <col min="8" max="8" width="10.125" customWidth="1"/>
    <col min="257" max="257" width="7.375" customWidth="1"/>
    <col min="258" max="258" width="10.375" customWidth="1"/>
    <col min="259" max="259" width="12.75" customWidth="1"/>
    <col min="260" max="260" width="15.5" customWidth="1"/>
    <col min="261" max="261" width="7.375" customWidth="1"/>
    <col min="262" max="262" width="9.5" customWidth="1"/>
    <col min="263" max="263" width="14.125" customWidth="1"/>
    <col min="264" max="264" width="15.5" customWidth="1"/>
    <col min="513" max="513" width="7.375" customWidth="1"/>
    <col min="514" max="514" width="10.375" customWidth="1"/>
    <col min="515" max="515" width="12.75" customWidth="1"/>
    <col min="516" max="516" width="15.5" customWidth="1"/>
    <col min="517" max="517" width="7.375" customWidth="1"/>
    <col min="518" max="518" width="9.5" customWidth="1"/>
    <col min="519" max="519" width="14.125" customWidth="1"/>
    <col min="520" max="520" width="15.5" customWidth="1"/>
    <col min="769" max="769" width="7.375" customWidth="1"/>
    <col min="770" max="770" width="10.375" customWidth="1"/>
    <col min="771" max="771" width="12.75" customWidth="1"/>
    <col min="772" max="772" width="15.5" customWidth="1"/>
    <col min="773" max="773" width="7.375" customWidth="1"/>
    <col min="774" max="774" width="9.5" customWidth="1"/>
    <col min="775" max="775" width="14.125" customWidth="1"/>
    <col min="776" max="776" width="15.5" customWidth="1"/>
    <col min="1025" max="1025" width="7.375" customWidth="1"/>
    <col min="1026" max="1026" width="10.375" customWidth="1"/>
    <col min="1027" max="1027" width="12.75" customWidth="1"/>
    <col min="1028" max="1028" width="15.5" customWidth="1"/>
    <col min="1029" max="1029" width="7.375" customWidth="1"/>
    <col min="1030" max="1030" width="9.5" customWidth="1"/>
    <col min="1031" max="1031" width="14.125" customWidth="1"/>
    <col min="1032" max="1032" width="15.5" customWidth="1"/>
    <col min="1281" max="1281" width="7.375" customWidth="1"/>
    <col min="1282" max="1282" width="10.375" customWidth="1"/>
    <col min="1283" max="1283" width="12.75" customWidth="1"/>
    <col min="1284" max="1284" width="15.5" customWidth="1"/>
    <col min="1285" max="1285" width="7.375" customWidth="1"/>
    <col min="1286" max="1286" width="9.5" customWidth="1"/>
    <col min="1287" max="1287" width="14.125" customWidth="1"/>
    <col min="1288" max="1288" width="15.5" customWidth="1"/>
    <col min="1537" max="1537" width="7.375" customWidth="1"/>
    <col min="1538" max="1538" width="10.375" customWidth="1"/>
    <col min="1539" max="1539" width="12.75" customWidth="1"/>
    <col min="1540" max="1540" width="15.5" customWidth="1"/>
    <col min="1541" max="1541" width="7.375" customWidth="1"/>
    <col min="1542" max="1542" width="9.5" customWidth="1"/>
    <col min="1543" max="1543" width="14.125" customWidth="1"/>
    <col min="1544" max="1544" width="15.5" customWidth="1"/>
    <col min="1793" max="1793" width="7.375" customWidth="1"/>
    <col min="1794" max="1794" width="10.375" customWidth="1"/>
    <col min="1795" max="1795" width="12.75" customWidth="1"/>
    <col min="1796" max="1796" width="15.5" customWidth="1"/>
    <col min="1797" max="1797" width="7.375" customWidth="1"/>
    <col min="1798" max="1798" width="9.5" customWidth="1"/>
    <col min="1799" max="1799" width="14.125" customWidth="1"/>
    <col min="1800" max="1800" width="15.5" customWidth="1"/>
    <col min="2049" max="2049" width="7.375" customWidth="1"/>
    <col min="2050" max="2050" width="10.375" customWidth="1"/>
    <col min="2051" max="2051" width="12.75" customWidth="1"/>
    <col min="2052" max="2052" width="15.5" customWidth="1"/>
    <col min="2053" max="2053" width="7.375" customWidth="1"/>
    <col min="2054" max="2054" width="9.5" customWidth="1"/>
    <col min="2055" max="2055" width="14.125" customWidth="1"/>
    <col min="2056" max="2056" width="15.5" customWidth="1"/>
    <col min="2305" max="2305" width="7.375" customWidth="1"/>
    <col min="2306" max="2306" width="10.375" customWidth="1"/>
    <col min="2307" max="2307" width="12.75" customWidth="1"/>
    <col min="2308" max="2308" width="15.5" customWidth="1"/>
    <col min="2309" max="2309" width="7.375" customWidth="1"/>
    <col min="2310" max="2310" width="9.5" customWidth="1"/>
    <col min="2311" max="2311" width="14.125" customWidth="1"/>
    <col min="2312" max="2312" width="15.5" customWidth="1"/>
    <col min="2561" max="2561" width="7.375" customWidth="1"/>
    <col min="2562" max="2562" width="10.375" customWidth="1"/>
    <col min="2563" max="2563" width="12.75" customWidth="1"/>
    <col min="2564" max="2564" width="15.5" customWidth="1"/>
    <col min="2565" max="2565" width="7.375" customWidth="1"/>
    <col min="2566" max="2566" width="9.5" customWidth="1"/>
    <col min="2567" max="2567" width="14.125" customWidth="1"/>
    <col min="2568" max="2568" width="15.5" customWidth="1"/>
    <col min="2817" max="2817" width="7.375" customWidth="1"/>
    <col min="2818" max="2818" width="10.375" customWidth="1"/>
    <col min="2819" max="2819" width="12.75" customWidth="1"/>
    <col min="2820" max="2820" width="15.5" customWidth="1"/>
    <col min="2821" max="2821" width="7.375" customWidth="1"/>
    <col min="2822" max="2822" width="9.5" customWidth="1"/>
    <col min="2823" max="2823" width="14.125" customWidth="1"/>
    <col min="2824" max="2824" width="15.5" customWidth="1"/>
    <col min="3073" max="3073" width="7.375" customWidth="1"/>
    <col min="3074" max="3074" width="10.375" customWidth="1"/>
    <col min="3075" max="3075" width="12.75" customWidth="1"/>
    <col min="3076" max="3076" width="15.5" customWidth="1"/>
    <col min="3077" max="3077" width="7.375" customWidth="1"/>
    <col min="3078" max="3078" width="9.5" customWidth="1"/>
    <col min="3079" max="3079" width="14.125" customWidth="1"/>
    <col min="3080" max="3080" width="15.5" customWidth="1"/>
    <col min="3329" max="3329" width="7.375" customWidth="1"/>
    <col min="3330" max="3330" width="10.375" customWidth="1"/>
    <col min="3331" max="3331" width="12.75" customWidth="1"/>
    <col min="3332" max="3332" width="15.5" customWidth="1"/>
    <col min="3333" max="3333" width="7.375" customWidth="1"/>
    <col min="3334" max="3334" width="9.5" customWidth="1"/>
    <col min="3335" max="3335" width="14.125" customWidth="1"/>
    <col min="3336" max="3336" width="15.5" customWidth="1"/>
    <col min="3585" max="3585" width="7.375" customWidth="1"/>
    <col min="3586" max="3586" width="10.375" customWidth="1"/>
    <col min="3587" max="3587" width="12.75" customWidth="1"/>
    <col min="3588" max="3588" width="15.5" customWidth="1"/>
    <col min="3589" max="3589" width="7.375" customWidth="1"/>
    <col min="3590" max="3590" width="9.5" customWidth="1"/>
    <col min="3591" max="3591" width="14.125" customWidth="1"/>
    <col min="3592" max="3592" width="15.5" customWidth="1"/>
    <col min="3841" max="3841" width="7.375" customWidth="1"/>
    <col min="3842" max="3842" width="10.375" customWidth="1"/>
    <col min="3843" max="3843" width="12.75" customWidth="1"/>
    <col min="3844" max="3844" width="15.5" customWidth="1"/>
    <col min="3845" max="3845" width="7.375" customWidth="1"/>
    <col min="3846" max="3846" width="9.5" customWidth="1"/>
    <col min="3847" max="3847" width="14.125" customWidth="1"/>
    <col min="3848" max="3848" width="15.5" customWidth="1"/>
    <col min="4097" max="4097" width="7.375" customWidth="1"/>
    <col min="4098" max="4098" width="10.375" customWidth="1"/>
    <col min="4099" max="4099" width="12.75" customWidth="1"/>
    <col min="4100" max="4100" width="15.5" customWidth="1"/>
    <col min="4101" max="4101" width="7.375" customWidth="1"/>
    <col min="4102" max="4102" width="9.5" customWidth="1"/>
    <col min="4103" max="4103" width="14.125" customWidth="1"/>
    <col min="4104" max="4104" width="15.5" customWidth="1"/>
    <col min="4353" max="4353" width="7.375" customWidth="1"/>
    <col min="4354" max="4354" width="10.375" customWidth="1"/>
    <col min="4355" max="4355" width="12.75" customWidth="1"/>
    <col min="4356" max="4356" width="15.5" customWidth="1"/>
    <col min="4357" max="4357" width="7.375" customWidth="1"/>
    <col min="4358" max="4358" width="9.5" customWidth="1"/>
    <col min="4359" max="4359" width="14.125" customWidth="1"/>
    <col min="4360" max="4360" width="15.5" customWidth="1"/>
    <col min="4609" max="4609" width="7.375" customWidth="1"/>
    <col min="4610" max="4610" width="10.375" customWidth="1"/>
    <col min="4611" max="4611" width="12.75" customWidth="1"/>
    <col min="4612" max="4612" width="15.5" customWidth="1"/>
    <col min="4613" max="4613" width="7.375" customWidth="1"/>
    <col min="4614" max="4614" width="9.5" customWidth="1"/>
    <col min="4615" max="4615" width="14.125" customWidth="1"/>
    <col min="4616" max="4616" width="15.5" customWidth="1"/>
    <col min="4865" max="4865" width="7.375" customWidth="1"/>
    <col min="4866" max="4866" width="10.375" customWidth="1"/>
    <col min="4867" max="4867" width="12.75" customWidth="1"/>
    <col min="4868" max="4868" width="15.5" customWidth="1"/>
    <col min="4869" max="4869" width="7.375" customWidth="1"/>
    <col min="4870" max="4870" width="9.5" customWidth="1"/>
    <col min="4871" max="4871" width="14.125" customWidth="1"/>
    <col min="4872" max="4872" width="15.5" customWidth="1"/>
    <col min="5121" max="5121" width="7.375" customWidth="1"/>
    <col min="5122" max="5122" width="10.375" customWidth="1"/>
    <col min="5123" max="5123" width="12.75" customWidth="1"/>
    <col min="5124" max="5124" width="15.5" customWidth="1"/>
    <col min="5125" max="5125" width="7.375" customWidth="1"/>
    <col min="5126" max="5126" width="9.5" customWidth="1"/>
    <col min="5127" max="5127" width="14.125" customWidth="1"/>
    <col min="5128" max="5128" width="15.5" customWidth="1"/>
    <col min="5377" max="5377" width="7.375" customWidth="1"/>
    <col min="5378" max="5378" width="10.375" customWidth="1"/>
    <col min="5379" max="5379" width="12.75" customWidth="1"/>
    <col min="5380" max="5380" width="15.5" customWidth="1"/>
    <col min="5381" max="5381" width="7.375" customWidth="1"/>
    <col min="5382" max="5382" width="9.5" customWidth="1"/>
    <col min="5383" max="5383" width="14.125" customWidth="1"/>
    <col min="5384" max="5384" width="15.5" customWidth="1"/>
    <col min="5633" max="5633" width="7.375" customWidth="1"/>
    <col min="5634" max="5634" width="10.375" customWidth="1"/>
    <col min="5635" max="5635" width="12.75" customWidth="1"/>
    <col min="5636" max="5636" width="15.5" customWidth="1"/>
    <col min="5637" max="5637" width="7.375" customWidth="1"/>
    <col min="5638" max="5638" width="9.5" customWidth="1"/>
    <col min="5639" max="5639" width="14.125" customWidth="1"/>
    <col min="5640" max="5640" width="15.5" customWidth="1"/>
    <col min="5889" max="5889" width="7.375" customWidth="1"/>
    <col min="5890" max="5890" width="10.375" customWidth="1"/>
    <col min="5891" max="5891" width="12.75" customWidth="1"/>
    <col min="5892" max="5892" width="15.5" customWidth="1"/>
    <col min="5893" max="5893" width="7.375" customWidth="1"/>
    <col min="5894" max="5894" width="9.5" customWidth="1"/>
    <col min="5895" max="5895" width="14.125" customWidth="1"/>
    <col min="5896" max="5896" width="15.5" customWidth="1"/>
    <col min="6145" max="6145" width="7.375" customWidth="1"/>
    <col min="6146" max="6146" width="10.375" customWidth="1"/>
    <col min="6147" max="6147" width="12.75" customWidth="1"/>
    <col min="6148" max="6148" width="15.5" customWidth="1"/>
    <col min="6149" max="6149" width="7.375" customWidth="1"/>
    <col min="6150" max="6150" width="9.5" customWidth="1"/>
    <col min="6151" max="6151" width="14.125" customWidth="1"/>
    <col min="6152" max="6152" width="15.5" customWidth="1"/>
    <col min="6401" max="6401" width="7.375" customWidth="1"/>
    <col min="6402" max="6402" width="10.375" customWidth="1"/>
    <col min="6403" max="6403" width="12.75" customWidth="1"/>
    <col min="6404" max="6404" width="15.5" customWidth="1"/>
    <col min="6405" max="6405" width="7.375" customWidth="1"/>
    <col min="6406" max="6406" width="9.5" customWidth="1"/>
    <col min="6407" max="6407" width="14.125" customWidth="1"/>
    <col min="6408" max="6408" width="15.5" customWidth="1"/>
    <col min="6657" max="6657" width="7.375" customWidth="1"/>
    <col min="6658" max="6658" width="10.375" customWidth="1"/>
    <col min="6659" max="6659" width="12.75" customWidth="1"/>
    <col min="6660" max="6660" width="15.5" customWidth="1"/>
    <col min="6661" max="6661" width="7.375" customWidth="1"/>
    <col min="6662" max="6662" width="9.5" customWidth="1"/>
    <col min="6663" max="6663" width="14.125" customWidth="1"/>
    <col min="6664" max="6664" width="15.5" customWidth="1"/>
    <col min="6913" max="6913" width="7.375" customWidth="1"/>
    <col min="6914" max="6914" width="10.375" customWidth="1"/>
    <col min="6915" max="6915" width="12.75" customWidth="1"/>
    <col min="6916" max="6916" width="15.5" customWidth="1"/>
    <col min="6917" max="6917" width="7.375" customWidth="1"/>
    <col min="6918" max="6918" width="9.5" customWidth="1"/>
    <col min="6919" max="6919" width="14.125" customWidth="1"/>
    <col min="6920" max="6920" width="15.5" customWidth="1"/>
    <col min="7169" max="7169" width="7.375" customWidth="1"/>
    <col min="7170" max="7170" width="10.375" customWidth="1"/>
    <col min="7171" max="7171" width="12.75" customWidth="1"/>
    <col min="7172" max="7172" width="15.5" customWidth="1"/>
    <col min="7173" max="7173" width="7.375" customWidth="1"/>
    <col min="7174" max="7174" width="9.5" customWidth="1"/>
    <col min="7175" max="7175" width="14.125" customWidth="1"/>
    <col min="7176" max="7176" width="15.5" customWidth="1"/>
    <col min="7425" max="7425" width="7.375" customWidth="1"/>
    <col min="7426" max="7426" width="10.375" customWidth="1"/>
    <col min="7427" max="7427" width="12.75" customWidth="1"/>
    <col min="7428" max="7428" width="15.5" customWidth="1"/>
    <col min="7429" max="7429" width="7.375" customWidth="1"/>
    <col min="7430" max="7430" width="9.5" customWidth="1"/>
    <col min="7431" max="7431" width="14.125" customWidth="1"/>
    <col min="7432" max="7432" width="15.5" customWidth="1"/>
    <col min="7681" max="7681" width="7.375" customWidth="1"/>
    <col min="7682" max="7682" width="10.375" customWidth="1"/>
    <col min="7683" max="7683" width="12.75" customWidth="1"/>
    <col min="7684" max="7684" width="15.5" customWidth="1"/>
    <col min="7685" max="7685" width="7.375" customWidth="1"/>
    <col min="7686" max="7686" width="9.5" customWidth="1"/>
    <col min="7687" max="7687" width="14.125" customWidth="1"/>
    <col min="7688" max="7688" width="15.5" customWidth="1"/>
    <col min="7937" max="7937" width="7.375" customWidth="1"/>
    <col min="7938" max="7938" width="10.375" customWidth="1"/>
    <col min="7939" max="7939" width="12.75" customWidth="1"/>
    <col min="7940" max="7940" width="15.5" customWidth="1"/>
    <col min="7941" max="7941" width="7.375" customWidth="1"/>
    <col min="7942" max="7942" width="9.5" customWidth="1"/>
    <col min="7943" max="7943" width="14.125" customWidth="1"/>
    <col min="7944" max="7944" width="15.5" customWidth="1"/>
    <col min="8193" max="8193" width="7.375" customWidth="1"/>
    <col min="8194" max="8194" width="10.375" customWidth="1"/>
    <col min="8195" max="8195" width="12.75" customWidth="1"/>
    <col min="8196" max="8196" width="15.5" customWidth="1"/>
    <col min="8197" max="8197" width="7.375" customWidth="1"/>
    <col min="8198" max="8198" width="9.5" customWidth="1"/>
    <col min="8199" max="8199" width="14.125" customWidth="1"/>
    <col min="8200" max="8200" width="15.5" customWidth="1"/>
    <col min="8449" max="8449" width="7.375" customWidth="1"/>
    <col min="8450" max="8450" width="10.375" customWidth="1"/>
    <col min="8451" max="8451" width="12.75" customWidth="1"/>
    <col min="8452" max="8452" width="15.5" customWidth="1"/>
    <col min="8453" max="8453" width="7.375" customWidth="1"/>
    <col min="8454" max="8454" width="9.5" customWidth="1"/>
    <col min="8455" max="8455" width="14.125" customWidth="1"/>
    <col min="8456" max="8456" width="15.5" customWidth="1"/>
    <col min="8705" max="8705" width="7.375" customWidth="1"/>
    <col min="8706" max="8706" width="10.375" customWidth="1"/>
    <col min="8707" max="8707" width="12.75" customWidth="1"/>
    <col min="8708" max="8708" width="15.5" customWidth="1"/>
    <col min="8709" max="8709" width="7.375" customWidth="1"/>
    <col min="8710" max="8710" width="9.5" customWidth="1"/>
    <col min="8711" max="8711" width="14.125" customWidth="1"/>
    <col min="8712" max="8712" width="15.5" customWidth="1"/>
    <col min="8961" max="8961" width="7.375" customWidth="1"/>
    <col min="8962" max="8962" width="10.375" customWidth="1"/>
    <col min="8963" max="8963" width="12.75" customWidth="1"/>
    <col min="8964" max="8964" width="15.5" customWidth="1"/>
    <col min="8965" max="8965" width="7.375" customWidth="1"/>
    <col min="8966" max="8966" width="9.5" customWidth="1"/>
    <col min="8967" max="8967" width="14.125" customWidth="1"/>
    <col min="8968" max="8968" width="15.5" customWidth="1"/>
    <col min="9217" max="9217" width="7.375" customWidth="1"/>
    <col min="9218" max="9218" width="10.375" customWidth="1"/>
    <col min="9219" max="9219" width="12.75" customWidth="1"/>
    <col min="9220" max="9220" width="15.5" customWidth="1"/>
    <col min="9221" max="9221" width="7.375" customWidth="1"/>
    <col min="9222" max="9222" width="9.5" customWidth="1"/>
    <col min="9223" max="9223" width="14.125" customWidth="1"/>
    <col min="9224" max="9224" width="15.5" customWidth="1"/>
    <col min="9473" max="9473" width="7.375" customWidth="1"/>
    <col min="9474" max="9474" width="10.375" customWidth="1"/>
    <col min="9475" max="9475" width="12.75" customWidth="1"/>
    <col min="9476" max="9476" width="15.5" customWidth="1"/>
    <col min="9477" max="9477" width="7.375" customWidth="1"/>
    <col min="9478" max="9478" width="9.5" customWidth="1"/>
    <col min="9479" max="9479" width="14.125" customWidth="1"/>
    <col min="9480" max="9480" width="15.5" customWidth="1"/>
    <col min="9729" max="9729" width="7.375" customWidth="1"/>
    <col min="9730" max="9730" width="10.375" customWidth="1"/>
    <col min="9731" max="9731" width="12.75" customWidth="1"/>
    <col min="9732" max="9732" width="15.5" customWidth="1"/>
    <col min="9733" max="9733" width="7.375" customWidth="1"/>
    <col min="9734" max="9734" width="9.5" customWidth="1"/>
    <col min="9735" max="9735" width="14.125" customWidth="1"/>
    <col min="9736" max="9736" width="15.5" customWidth="1"/>
    <col min="9985" max="9985" width="7.375" customWidth="1"/>
    <col min="9986" max="9986" width="10.375" customWidth="1"/>
    <col min="9987" max="9987" width="12.75" customWidth="1"/>
    <col min="9988" max="9988" width="15.5" customWidth="1"/>
    <col min="9989" max="9989" width="7.375" customWidth="1"/>
    <col min="9990" max="9990" width="9.5" customWidth="1"/>
    <col min="9991" max="9991" width="14.125" customWidth="1"/>
    <col min="9992" max="9992" width="15.5" customWidth="1"/>
    <col min="10241" max="10241" width="7.375" customWidth="1"/>
    <col min="10242" max="10242" width="10.375" customWidth="1"/>
    <col min="10243" max="10243" width="12.75" customWidth="1"/>
    <col min="10244" max="10244" width="15.5" customWidth="1"/>
    <col min="10245" max="10245" width="7.375" customWidth="1"/>
    <col min="10246" max="10246" width="9.5" customWidth="1"/>
    <col min="10247" max="10247" width="14.125" customWidth="1"/>
    <col min="10248" max="10248" width="15.5" customWidth="1"/>
    <col min="10497" max="10497" width="7.375" customWidth="1"/>
    <col min="10498" max="10498" width="10.375" customWidth="1"/>
    <col min="10499" max="10499" width="12.75" customWidth="1"/>
    <col min="10500" max="10500" width="15.5" customWidth="1"/>
    <col min="10501" max="10501" width="7.375" customWidth="1"/>
    <col min="10502" max="10502" width="9.5" customWidth="1"/>
    <col min="10503" max="10503" width="14.125" customWidth="1"/>
    <col min="10504" max="10504" width="15.5" customWidth="1"/>
    <col min="10753" max="10753" width="7.375" customWidth="1"/>
    <col min="10754" max="10754" width="10.375" customWidth="1"/>
    <col min="10755" max="10755" width="12.75" customWidth="1"/>
    <col min="10756" max="10756" width="15.5" customWidth="1"/>
    <col min="10757" max="10757" width="7.375" customWidth="1"/>
    <col min="10758" max="10758" width="9.5" customWidth="1"/>
    <col min="10759" max="10759" width="14.125" customWidth="1"/>
    <col min="10760" max="10760" width="15.5" customWidth="1"/>
    <col min="11009" max="11009" width="7.375" customWidth="1"/>
    <col min="11010" max="11010" width="10.375" customWidth="1"/>
    <col min="11011" max="11011" width="12.75" customWidth="1"/>
    <col min="11012" max="11012" width="15.5" customWidth="1"/>
    <col min="11013" max="11013" width="7.375" customWidth="1"/>
    <col min="11014" max="11014" width="9.5" customWidth="1"/>
    <col min="11015" max="11015" width="14.125" customWidth="1"/>
    <col min="11016" max="11016" width="15.5" customWidth="1"/>
    <col min="11265" max="11265" width="7.375" customWidth="1"/>
    <col min="11266" max="11266" width="10.375" customWidth="1"/>
    <col min="11267" max="11267" width="12.75" customWidth="1"/>
    <col min="11268" max="11268" width="15.5" customWidth="1"/>
    <col min="11269" max="11269" width="7.375" customWidth="1"/>
    <col min="11270" max="11270" width="9.5" customWidth="1"/>
    <col min="11271" max="11271" width="14.125" customWidth="1"/>
    <col min="11272" max="11272" width="15.5" customWidth="1"/>
    <col min="11521" max="11521" width="7.375" customWidth="1"/>
    <col min="11522" max="11522" width="10.375" customWidth="1"/>
    <col min="11523" max="11523" width="12.75" customWidth="1"/>
    <col min="11524" max="11524" width="15.5" customWidth="1"/>
    <col min="11525" max="11525" width="7.375" customWidth="1"/>
    <col min="11526" max="11526" width="9.5" customWidth="1"/>
    <col min="11527" max="11527" width="14.125" customWidth="1"/>
    <col min="11528" max="11528" width="15.5" customWidth="1"/>
    <col min="11777" max="11777" width="7.375" customWidth="1"/>
    <col min="11778" max="11778" width="10.375" customWidth="1"/>
    <col min="11779" max="11779" width="12.75" customWidth="1"/>
    <col min="11780" max="11780" width="15.5" customWidth="1"/>
    <col min="11781" max="11781" width="7.375" customWidth="1"/>
    <col min="11782" max="11782" width="9.5" customWidth="1"/>
    <col min="11783" max="11783" width="14.125" customWidth="1"/>
    <col min="11784" max="11784" width="15.5" customWidth="1"/>
    <col min="12033" max="12033" width="7.375" customWidth="1"/>
    <col min="12034" max="12034" width="10.375" customWidth="1"/>
    <col min="12035" max="12035" width="12.75" customWidth="1"/>
    <col min="12036" max="12036" width="15.5" customWidth="1"/>
    <col min="12037" max="12037" width="7.375" customWidth="1"/>
    <col min="12038" max="12038" width="9.5" customWidth="1"/>
    <col min="12039" max="12039" width="14.125" customWidth="1"/>
    <col min="12040" max="12040" width="15.5" customWidth="1"/>
    <col min="12289" max="12289" width="7.375" customWidth="1"/>
    <col min="12290" max="12290" width="10.375" customWidth="1"/>
    <col min="12291" max="12291" width="12.75" customWidth="1"/>
    <col min="12292" max="12292" width="15.5" customWidth="1"/>
    <col min="12293" max="12293" width="7.375" customWidth="1"/>
    <col min="12294" max="12294" width="9.5" customWidth="1"/>
    <col min="12295" max="12295" width="14.125" customWidth="1"/>
    <col min="12296" max="12296" width="15.5" customWidth="1"/>
    <col min="12545" max="12545" width="7.375" customWidth="1"/>
    <col min="12546" max="12546" width="10.375" customWidth="1"/>
    <col min="12547" max="12547" width="12.75" customWidth="1"/>
    <col min="12548" max="12548" width="15.5" customWidth="1"/>
    <col min="12549" max="12549" width="7.375" customWidth="1"/>
    <col min="12550" max="12550" width="9.5" customWidth="1"/>
    <col min="12551" max="12551" width="14.125" customWidth="1"/>
    <col min="12552" max="12552" width="15.5" customWidth="1"/>
    <col min="12801" max="12801" width="7.375" customWidth="1"/>
    <col min="12802" max="12802" width="10.375" customWidth="1"/>
    <col min="12803" max="12803" width="12.75" customWidth="1"/>
    <col min="12804" max="12804" width="15.5" customWidth="1"/>
    <col min="12805" max="12805" width="7.375" customWidth="1"/>
    <col min="12806" max="12806" width="9.5" customWidth="1"/>
    <col min="12807" max="12807" width="14.125" customWidth="1"/>
    <col min="12808" max="12808" width="15.5" customWidth="1"/>
    <col min="13057" max="13057" width="7.375" customWidth="1"/>
    <col min="13058" max="13058" width="10.375" customWidth="1"/>
    <col min="13059" max="13059" width="12.75" customWidth="1"/>
    <col min="13060" max="13060" width="15.5" customWidth="1"/>
    <col min="13061" max="13061" width="7.375" customWidth="1"/>
    <col min="13062" max="13062" width="9.5" customWidth="1"/>
    <col min="13063" max="13063" width="14.125" customWidth="1"/>
    <col min="13064" max="13064" width="15.5" customWidth="1"/>
    <col min="13313" max="13313" width="7.375" customWidth="1"/>
    <col min="13314" max="13314" width="10.375" customWidth="1"/>
    <col min="13315" max="13315" width="12.75" customWidth="1"/>
    <col min="13316" max="13316" width="15.5" customWidth="1"/>
    <col min="13317" max="13317" width="7.375" customWidth="1"/>
    <col min="13318" max="13318" width="9.5" customWidth="1"/>
    <col min="13319" max="13319" width="14.125" customWidth="1"/>
    <col min="13320" max="13320" width="15.5" customWidth="1"/>
    <col min="13569" max="13569" width="7.375" customWidth="1"/>
    <col min="13570" max="13570" width="10.375" customWidth="1"/>
    <col min="13571" max="13571" width="12.75" customWidth="1"/>
    <col min="13572" max="13572" width="15.5" customWidth="1"/>
    <col min="13573" max="13573" width="7.375" customWidth="1"/>
    <col min="13574" max="13574" width="9.5" customWidth="1"/>
    <col min="13575" max="13575" width="14.125" customWidth="1"/>
    <col min="13576" max="13576" width="15.5" customWidth="1"/>
    <col min="13825" max="13825" width="7.375" customWidth="1"/>
    <col min="13826" max="13826" width="10.375" customWidth="1"/>
    <col min="13827" max="13827" width="12.75" customWidth="1"/>
    <col min="13828" max="13828" width="15.5" customWidth="1"/>
    <col min="13829" max="13829" width="7.375" customWidth="1"/>
    <col min="13830" max="13830" width="9.5" customWidth="1"/>
    <col min="13831" max="13831" width="14.125" customWidth="1"/>
    <col min="13832" max="13832" width="15.5" customWidth="1"/>
    <col min="14081" max="14081" width="7.375" customWidth="1"/>
    <col min="14082" max="14082" width="10.375" customWidth="1"/>
    <col min="14083" max="14083" width="12.75" customWidth="1"/>
    <col min="14084" max="14084" width="15.5" customWidth="1"/>
    <col min="14085" max="14085" width="7.375" customWidth="1"/>
    <col min="14086" max="14086" width="9.5" customWidth="1"/>
    <col min="14087" max="14087" width="14.125" customWidth="1"/>
    <col min="14088" max="14088" width="15.5" customWidth="1"/>
    <col min="14337" max="14337" width="7.375" customWidth="1"/>
    <col min="14338" max="14338" width="10.375" customWidth="1"/>
    <col min="14339" max="14339" width="12.75" customWidth="1"/>
    <col min="14340" max="14340" width="15.5" customWidth="1"/>
    <col min="14341" max="14341" width="7.375" customWidth="1"/>
    <col min="14342" max="14342" width="9.5" customWidth="1"/>
    <col min="14343" max="14343" width="14.125" customWidth="1"/>
    <col min="14344" max="14344" width="15.5" customWidth="1"/>
    <col min="14593" max="14593" width="7.375" customWidth="1"/>
    <col min="14594" max="14594" width="10.375" customWidth="1"/>
    <col min="14595" max="14595" width="12.75" customWidth="1"/>
    <col min="14596" max="14596" width="15.5" customWidth="1"/>
    <col min="14597" max="14597" width="7.375" customWidth="1"/>
    <col min="14598" max="14598" width="9.5" customWidth="1"/>
    <col min="14599" max="14599" width="14.125" customWidth="1"/>
    <col min="14600" max="14600" width="15.5" customWidth="1"/>
    <col min="14849" max="14849" width="7.375" customWidth="1"/>
    <col min="14850" max="14850" width="10.375" customWidth="1"/>
    <col min="14851" max="14851" width="12.75" customWidth="1"/>
    <col min="14852" max="14852" width="15.5" customWidth="1"/>
    <col min="14853" max="14853" width="7.375" customWidth="1"/>
    <col min="14854" max="14854" width="9.5" customWidth="1"/>
    <col min="14855" max="14855" width="14.125" customWidth="1"/>
    <col min="14856" max="14856" width="15.5" customWidth="1"/>
    <col min="15105" max="15105" width="7.375" customWidth="1"/>
    <col min="15106" max="15106" width="10.375" customWidth="1"/>
    <col min="15107" max="15107" width="12.75" customWidth="1"/>
    <col min="15108" max="15108" width="15.5" customWidth="1"/>
    <col min="15109" max="15109" width="7.375" customWidth="1"/>
    <col min="15110" max="15110" width="9.5" customWidth="1"/>
    <col min="15111" max="15111" width="14.125" customWidth="1"/>
    <col min="15112" max="15112" width="15.5" customWidth="1"/>
    <col min="15361" max="15361" width="7.375" customWidth="1"/>
    <col min="15362" max="15362" width="10.375" customWidth="1"/>
    <col min="15363" max="15363" width="12.75" customWidth="1"/>
    <col min="15364" max="15364" width="15.5" customWidth="1"/>
    <col min="15365" max="15365" width="7.375" customWidth="1"/>
    <col min="15366" max="15366" width="9.5" customWidth="1"/>
    <col min="15367" max="15367" width="14.125" customWidth="1"/>
    <col min="15368" max="15368" width="15.5" customWidth="1"/>
    <col min="15617" max="15617" width="7.375" customWidth="1"/>
    <col min="15618" max="15618" width="10.375" customWidth="1"/>
    <col min="15619" max="15619" width="12.75" customWidth="1"/>
    <col min="15620" max="15620" width="15.5" customWidth="1"/>
    <col min="15621" max="15621" width="7.375" customWidth="1"/>
    <col min="15622" max="15622" width="9.5" customWidth="1"/>
    <col min="15623" max="15623" width="14.125" customWidth="1"/>
    <col min="15624" max="15624" width="15.5" customWidth="1"/>
    <col min="15873" max="15873" width="7.375" customWidth="1"/>
    <col min="15874" max="15874" width="10.375" customWidth="1"/>
    <col min="15875" max="15875" width="12.75" customWidth="1"/>
    <col min="15876" max="15876" width="15.5" customWidth="1"/>
    <col min="15877" max="15877" width="7.375" customWidth="1"/>
    <col min="15878" max="15878" width="9.5" customWidth="1"/>
    <col min="15879" max="15879" width="14.125" customWidth="1"/>
    <col min="15880" max="15880" width="15.5" customWidth="1"/>
    <col min="16129" max="16129" width="7.375" customWidth="1"/>
    <col min="16130" max="16130" width="10.375" customWidth="1"/>
    <col min="16131" max="16131" width="12.75" customWidth="1"/>
    <col min="16132" max="16132" width="15.5" customWidth="1"/>
    <col min="16133" max="16133" width="7.375" customWidth="1"/>
    <col min="16134" max="16134" width="9.5" customWidth="1"/>
    <col min="16135" max="16135" width="14.125" customWidth="1"/>
    <col min="16136" max="16136" width="15.5" customWidth="1"/>
  </cols>
  <sheetData>
    <row r="1" spans="1:8" ht="24.75" customHeight="1">
      <c r="A1" s="82" t="s">
        <v>0</v>
      </c>
      <c r="B1" s="83"/>
      <c r="C1" s="83"/>
      <c r="D1" s="83"/>
      <c r="E1" s="83"/>
      <c r="F1" s="83"/>
      <c r="G1" s="83"/>
      <c r="H1" s="84"/>
    </row>
    <row r="2" spans="1:8" ht="24.75" customHeight="1">
      <c r="A2" s="85" t="s">
        <v>141</v>
      </c>
      <c r="B2" s="86"/>
      <c r="C2" s="86"/>
      <c r="D2" s="86"/>
      <c r="E2" s="86"/>
      <c r="F2" s="86"/>
      <c r="G2" s="86"/>
      <c r="H2" s="87"/>
    </row>
    <row r="3" spans="1:8" ht="24.6" customHeight="1">
      <c r="A3" s="88" t="s">
        <v>1</v>
      </c>
      <c r="B3" s="89"/>
      <c r="C3" s="90" t="s">
        <v>143</v>
      </c>
      <c r="D3" s="91"/>
      <c r="E3" s="89" t="s">
        <v>2</v>
      </c>
      <c r="F3" s="89"/>
      <c r="G3" s="92" t="s">
        <v>145</v>
      </c>
      <c r="H3" s="93"/>
    </row>
    <row r="4" spans="1:8" ht="24.6" customHeight="1">
      <c r="A4" s="75"/>
      <c r="B4" s="76"/>
      <c r="C4" s="94" t="s">
        <v>144</v>
      </c>
      <c r="D4" s="95"/>
      <c r="E4" s="76"/>
      <c r="F4" s="76"/>
      <c r="G4" s="96" t="s">
        <v>146</v>
      </c>
      <c r="H4" s="97"/>
    </row>
    <row r="5" spans="1:8" ht="24.6" customHeight="1">
      <c r="A5" s="75" t="s">
        <v>43</v>
      </c>
      <c r="B5" s="76"/>
      <c r="C5" s="76"/>
      <c r="D5" s="76"/>
      <c r="E5" s="76" t="s">
        <v>3</v>
      </c>
      <c r="F5" s="76"/>
      <c r="G5" s="78" t="s">
        <v>147</v>
      </c>
      <c r="H5" s="79"/>
    </row>
    <row r="6" spans="1:8" ht="24.6" customHeight="1">
      <c r="A6" s="75" t="s">
        <v>4</v>
      </c>
      <c r="B6" s="76"/>
      <c r="C6" s="76" t="s">
        <v>5</v>
      </c>
      <c r="D6" s="76"/>
      <c r="E6" s="76" t="s">
        <v>6</v>
      </c>
      <c r="F6" s="76"/>
      <c r="G6" s="80" t="s">
        <v>142</v>
      </c>
      <c r="H6" s="81"/>
    </row>
    <row r="7" spans="1:8" ht="24.6" customHeight="1">
      <c r="A7" s="75" t="s">
        <v>7</v>
      </c>
      <c r="B7" s="76"/>
      <c r="C7" s="67">
        <v>132</v>
      </c>
      <c r="D7" s="1" t="s">
        <v>8</v>
      </c>
      <c r="E7" s="76" t="s">
        <v>9</v>
      </c>
      <c r="F7" s="76"/>
      <c r="G7" s="67">
        <v>83</v>
      </c>
      <c r="H7" s="2" t="s">
        <v>8</v>
      </c>
    </row>
    <row r="8" spans="1:8" ht="24.6" customHeight="1">
      <c r="A8" s="3" t="s">
        <v>10</v>
      </c>
      <c r="B8" s="77" t="s">
        <v>11</v>
      </c>
      <c r="C8" s="77"/>
      <c r="D8" s="4" t="s">
        <v>12</v>
      </c>
      <c r="E8" s="4" t="s">
        <v>10</v>
      </c>
      <c r="F8" s="77" t="s">
        <v>11</v>
      </c>
      <c r="G8" s="77"/>
      <c r="H8" s="5" t="s">
        <v>12</v>
      </c>
    </row>
    <row r="9" spans="1:8" s="9" customFormat="1" ht="23.1" customHeight="1">
      <c r="A9" s="6" t="s">
        <v>13</v>
      </c>
      <c r="B9" s="73" t="s">
        <v>148</v>
      </c>
      <c r="C9" s="74"/>
      <c r="D9" s="7" t="s">
        <v>49</v>
      </c>
      <c r="E9" s="7" t="str">
        <f>IF(H9&lt;&gt;"","入選","")</f>
        <v>入選</v>
      </c>
      <c r="F9" s="73" t="s">
        <v>179</v>
      </c>
      <c r="G9" s="74"/>
      <c r="H9" s="8" t="s">
        <v>81</v>
      </c>
    </row>
    <row r="10" spans="1:8" s="9" customFormat="1" ht="23.1" customHeight="1">
      <c r="A10" s="6" t="s">
        <v>14</v>
      </c>
      <c r="B10" s="73" t="s">
        <v>149</v>
      </c>
      <c r="C10" s="74"/>
      <c r="D10" s="10" t="s">
        <v>72</v>
      </c>
      <c r="E10" s="7" t="str">
        <f t="shared" ref="E10:E57" si="0">IF(H10&lt;&gt;"","入選","")</f>
        <v>入選</v>
      </c>
      <c r="F10" s="73" t="s">
        <v>82</v>
      </c>
      <c r="G10" s="74"/>
      <c r="H10" s="8" t="s">
        <v>81</v>
      </c>
    </row>
    <row r="11" spans="1:8" s="9" customFormat="1" ht="23.1" customHeight="1">
      <c r="A11" s="6" t="s">
        <v>15</v>
      </c>
      <c r="B11" s="73" t="s">
        <v>150</v>
      </c>
      <c r="C11" s="74"/>
      <c r="D11" s="7" t="s">
        <v>48</v>
      </c>
      <c r="E11" s="7" t="str">
        <f t="shared" si="0"/>
        <v>入選</v>
      </c>
      <c r="F11" s="73" t="s">
        <v>55</v>
      </c>
      <c r="G11" s="74"/>
      <c r="H11" s="8" t="s">
        <v>81</v>
      </c>
    </row>
    <row r="12" spans="1:8" s="9" customFormat="1" ht="23.1" customHeight="1">
      <c r="A12" s="6" t="s">
        <v>16</v>
      </c>
      <c r="B12" s="73" t="s">
        <v>151</v>
      </c>
      <c r="C12" s="74"/>
      <c r="D12" s="10" t="s">
        <v>87</v>
      </c>
      <c r="E12" s="7" t="str">
        <f t="shared" si="0"/>
        <v>入選</v>
      </c>
      <c r="F12" s="73" t="s">
        <v>180</v>
      </c>
      <c r="G12" s="74"/>
      <c r="H12" s="8" t="s">
        <v>81</v>
      </c>
    </row>
    <row r="13" spans="1:8" s="9" customFormat="1" ht="23.1" customHeight="1">
      <c r="A13" s="6" t="s">
        <v>16</v>
      </c>
      <c r="B13" s="73" t="s">
        <v>46</v>
      </c>
      <c r="C13" s="74"/>
      <c r="D13" s="10" t="s">
        <v>87</v>
      </c>
      <c r="E13" s="7" t="str">
        <f t="shared" si="0"/>
        <v>入選</v>
      </c>
      <c r="F13" s="73" t="s">
        <v>181</v>
      </c>
      <c r="G13" s="74"/>
      <c r="H13" s="8" t="s">
        <v>81</v>
      </c>
    </row>
    <row r="14" spans="1:8" s="9" customFormat="1" ht="23.1" customHeight="1">
      <c r="A14" s="6" t="s">
        <v>16</v>
      </c>
      <c r="B14" s="73" t="s">
        <v>152</v>
      </c>
      <c r="C14" s="74"/>
      <c r="D14" s="7" t="s">
        <v>49</v>
      </c>
      <c r="E14" s="7" t="str">
        <f t="shared" si="0"/>
        <v>入選</v>
      </c>
      <c r="F14" s="73" t="s">
        <v>182</v>
      </c>
      <c r="G14" s="74"/>
      <c r="H14" s="8" t="s">
        <v>81</v>
      </c>
    </row>
    <row r="15" spans="1:8" s="9" customFormat="1" ht="23.1" customHeight="1">
      <c r="A15" s="6" t="s">
        <v>16</v>
      </c>
      <c r="B15" s="73" t="s">
        <v>153</v>
      </c>
      <c r="C15" s="74"/>
      <c r="D15" s="10" t="s">
        <v>72</v>
      </c>
      <c r="E15" s="7" t="str">
        <f t="shared" si="0"/>
        <v>入選</v>
      </c>
      <c r="F15" s="73" t="s">
        <v>183</v>
      </c>
      <c r="G15" s="74"/>
      <c r="H15" s="8" t="s">
        <v>49</v>
      </c>
    </row>
    <row r="16" spans="1:8" s="9" customFormat="1" ht="23.1" customHeight="1">
      <c r="A16" s="6" t="s">
        <v>16</v>
      </c>
      <c r="B16" s="73" t="s">
        <v>58</v>
      </c>
      <c r="C16" s="74"/>
      <c r="D16" s="7" t="s">
        <v>79</v>
      </c>
      <c r="E16" s="7" t="str">
        <f t="shared" si="0"/>
        <v>入選</v>
      </c>
      <c r="F16" s="73" t="s">
        <v>184</v>
      </c>
      <c r="G16" s="74"/>
      <c r="H16" s="8" t="s">
        <v>49</v>
      </c>
    </row>
    <row r="17" spans="1:9" s="9" customFormat="1" ht="23.1" customHeight="1">
      <c r="A17" s="6" t="str">
        <f>IF(D17&lt;&gt;"","入選","")</f>
        <v>入選</v>
      </c>
      <c r="B17" s="73" t="s">
        <v>154</v>
      </c>
      <c r="C17" s="74"/>
      <c r="D17" s="7" t="s">
        <v>48</v>
      </c>
      <c r="E17" s="7" t="str">
        <f t="shared" si="0"/>
        <v>入選</v>
      </c>
      <c r="F17" s="73" t="s">
        <v>185</v>
      </c>
      <c r="G17" s="74"/>
      <c r="H17" s="8" t="s">
        <v>49</v>
      </c>
    </row>
    <row r="18" spans="1:9" s="9" customFormat="1" ht="23.1" customHeight="1">
      <c r="A18" s="6" t="str">
        <f t="shared" ref="A18:A57" si="1">IF(D18&lt;&gt;"","入選","")</f>
        <v>入選</v>
      </c>
      <c r="B18" s="73" t="s">
        <v>155</v>
      </c>
      <c r="C18" s="74"/>
      <c r="D18" s="7" t="s">
        <v>48</v>
      </c>
      <c r="E18" s="7" t="str">
        <f t="shared" si="0"/>
        <v>入選</v>
      </c>
      <c r="F18" s="73" t="s">
        <v>186</v>
      </c>
      <c r="G18" s="74"/>
      <c r="H18" s="8" t="s">
        <v>49</v>
      </c>
    </row>
    <row r="19" spans="1:9" s="9" customFormat="1" ht="23.1" customHeight="1">
      <c r="A19" s="6" t="str">
        <f t="shared" si="1"/>
        <v>入選</v>
      </c>
      <c r="B19" s="73" t="s">
        <v>46</v>
      </c>
      <c r="C19" s="74"/>
      <c r="D19" s="7" t="s">
        <v>48</v>
      </c>
      <c r="E19" s="7" t="str">
        <f t="shared" si="0"/>
        <v>入選</v>
      </c>
      <c r="F19" s="73" t="s">
        <v>187</v>
      </c>
      <c r="G19" s="74"/>
      <c r="H19" s="8" t="s">
        <v>49</v>
      </c>
    </row>
    <row r="20" spans="1:9" s="9" customFormat="1" ht="23.1" customHeight="1">
      <c r="A20" s="6" t="str">
        <f t="shared" si="1"/>
        <v>入選</v>
      </c>
      <c r="B20" s="73" t="s">
        <v>82</v>
      </c>
      <c r="C20" s="74"/>
      <c r="D20" s="7" t="s">
        <v>48</v>
      </c>
      <c r="E20" s="7" t="str">
        <f t="shared" si="0"/>
        <v>入選</v>
      </c>
      <c r="F20" s="73" t="s">
        <v>188</v>
      </c>
      <c r="G20" s="74"/>
      <c r="H20" s="8" t="s">
        <v>56</v>
      </c>
    </row>
    <row r="21" spans="1:9" s="9" customFormat="1" ht="23.1" customHeight="1">
      <c r="A21" s="6" t="str">
        <f t="shared" si="1"/>
        <v>入選</v>
      </c>
      <c r="B21" s="73" t="s">
        <v>156</v>
      </c>
      <c r="C21" s="74"/>
      <c r="D21" s="7" t="s">
        <v>48</v>
      </c>
      <c r="E21" s="7" t="str">
        <f t="shared" si="0"/>
        <v>入選</v>
      </c>
      <c r="F21" s="73" t="s">
        <v>189</v>
      </c>
      <c r="G21" s="74"/>
      <c r="H21" s="8" t="s">
        <v>56</v>
      </c>
    </row>
    <row r="22" spans="1:9" s="9" customFormat="1" ht="23.1" customHeight="1">
      <c r="A22" s="6" t="str">
        <f t="shared" si="1"/>
        <v>入選</v>
      </c>
      <c r="B22" s="73" t="s">
        <v>157</v>
      </c>
      <c r="C22" s="74"/>
      <c r="D22" s="7" t="s">
        <v>48</v>
      </c>
      <c r="E22" s="7" t="str">
        <f t="shared" si="0"/>
        <v>入選</v>
      </c>
      <c r="F22" s="73" t="s">
        <v>190</v>
      </c>
      <c r="G22" s="74"/>
      <c r="H22" s="8" t="s">
        <v>56</v>
      </c>
    </row>
    <row r="23" spans="1:9" s="11" customFormat="1" ht="23.1" customHeight="1">
      <c r="A23" s="6" t="str">
        <f t="shared" si="1"/>
        <v>入選</v>
      </c>
      <c r="B23" s="73" t="s">
        <v>158</v>
      </c>
      <c r="C23" s="74"/>
      <c r="D23" s="7" t="s">
        <v>48</v>
      </c>
      <c r="E23" s="7" t="str">
        <f t="shared" si="0"/>
        <v>入選</v>
      </c>
      <c r="F23" s="73" t="s">
        <v>191</v>
      </c>
      <c r="G23" s="74"/>
      <c r="H23" s="8" t="s">
        <v>56</v>
      </c>
      <c r="I23" s="9"/>
    </row>
    <row r="24" spans="1:9" s="11" customFormat="1" ht="23.1" customHeight="1">
      <c r="A24" s="6" t="str">
        <f t="shared" si="1"/>
        <v>入選</v>
      </c>
      <c r="B24" s="73" t="s">
        <v>92</v>
      </c>
      <c r="C24" s="74"/>
      <c r="D24" s="7" t="s">
        <v>48</v>
      </c>
      <c r="E24" s="7" t="str">
        <f t="shared" si="0"/>
        <v>入選</v>
      </c>
      <c r="F24" s="73" t="s">
        <v>192</v>
      </c>
      <c r="G24" s="74"/>
      <c r="H24" s="8" t="s">
        <v>56</v>
      </c>
      <c r="I24" s="9"/>
    </row>
    <row r="25" spans="1:9" s="9" customFormat="1" ht="23.1" customHeight="1">
      <c r="A25" s="6" t="str">
        <f t="shared" si="1"/>
        <v>入選</v>
      </c>
      <c r="B25" s="72" t="s">
        <v>54</v>
      </c>
      <c r="C25" s="72"/>
      <c r="D25" s="10" t="s">
        <v>72</v>
      </c>
      <c r="E25" s="7" t="str">
        <f t="shared" si="0"/>
        <v>入選</v>
      </c>
      <c r="F25" s="72" t="s">
        <v>82</v>
      </c>
      <c r="G25" s="72"/>
      <c r="H25" s="8" t="s">
        <v>79</v>
      </c>
    </row>
    <row r="26" spans="1:9" s="9" customFormat="1" ht="23.1" customHeight="1">
      <c r="A26" s="6" t="str">
        <f t="shared" si="1"/>
        <v>入選</v>
      </c>
      <c r="B26" s="72" t="s">
        <v>159</v>
      </c>
      <c r="C26" s="72"/>
      <c r="D26" s="10" t="s">
        <v>72</v>
      </c>
      <c r="E26" s="7" t="str">
        <f t="shared" si="0"/>
        <v>入選</v>
      </c>
      <c r="F26" s="72" t="s">
        <v>193</v>
      </c>
      <c r="G26" s="72"/>
      <c r="H26" s="8" t="s">
        <v>79</v>
      </c>
    </row>
    <row r="27" spans="1:9" s="11" customFormat="1" ht="23.1" customHeight="1">
      <c r="A27" s="6" t="str">
        <f t="shared" si="1"/>
        <v>入選</v>
      </c>
      <c r="B27" s="72" t="s">
        <v>160</v>
      </c>
      <c r="C27" s="72"/>
      <c r="D27" s="10" t="s">
        <v>72</v>
      </c>
      <c r="E27" s="7" t="str">
        <f t="shared" si="0"/>
        <v>入選</v>
      </c>
      <c r="F27" s="72" t="s">
        <v>52</v>
      </c>
      <c r="G27" s="72"/>
      <c r="H27" s="8" t="s">
        <v>79</v>
      </c>
      <c r="I27" s="9"/>
    </row>
    <row r="28" spans="1:9" s="9" customFormat="1" ht="23.1" customHeight="1">
      <c r="A28" s="6" t="str">
        <f t="shared" si="1"/>
        <v>入選</v>
      </c>
      <c r="B28" s="72" t="s">
        <v>161</v>
      </c>
      <c r="C28" s="72"/>
      <c r="D28" s="10" t="s">
        <v>72</v>
      </c>
      <c r="E28" s="7" t="str">
        <f t="shared" si="0"/>
        <v>入選</v>
      </c>
      <c r="F28" s="72" t="s">
        <v>194</v>
      </c>
      <c r="G28" s="72"/>
      <c r="H28" s="8" t="s">
        <v>79</v>
      </c>
    </row>
    <row r="29" spans="1:9" s="11" customFormat="1" ht="23.1" customHeight="1">
      <c r="A29" s="6" t="str">
        <f t="shared" si="1"/>
        <v>入選</v>
      </c>
      <c r="B29" s="72" t="s">
        <v>58</v>
      </c>
      <c r="C29" s="72"/>
      <c r="D29" s="10" t="s">
        <v>72</v>
      </c>
      <c r="E29" s="7" t="str">
        <f t="shared" si="0"/>
        <v>入選</v>
      </c>
      <c r="F29" s="72" t="s">
        <v>136</v>
      </c>
      <c r="G29" s="72"/>
      <c r="H29" s="8" t="s">
        <v>79</v>
      </c>
      <c r="I29" s="9"/>
    </row>
    <row r="30" spans="1:9" s="9" customFormat="1" ht="23.1" customHeight="1">
      <c r="A30" s="6" t="str">
        <f t="shared" si="1"/>
        <v>入選</v>
      </c>
      <c r="B30" s="72" t="s">
        <v>162</v>
      </c>
      <c r="C30" s="72"/>
      <c r="D30" s="10" t="s">
        <v>72</v>
      </c>
      <c r="E30" s="7" t="str">
        <f t="shared" si="0"/>
        <v>入選</v>
      </c>
      <c r="F30" s="72" t="s">
        <v>195</v>
      </c>
      <c r="G30" s="72"/>
      <c r="H30" s="8" t="s">
        <v>66</v>
      </c>
    </row>
    <row r="31" spans="1:9" s="9" customFormat="1" ht="23.1" customHeight="1">
      <c r="A31" s="6" t="str">
        <f t="shared" si="1"/>
        <v>入選</v>
      </c>
      <c r="B31" s="72" t="s">
        <v>163</v>
      </c>
      <c r="C31" s="72"/>
      <c r="D31" s="10" t="s">
        <v>72</v>
      </c>
      <c r="E31" s="7" t="str">
        <f t="shared" si="0"/>
        <v>入選</v>
      </c>
      <c r="F31" s="72" t="s">
        <v>196</v>
      </c>
      <c r="G31" s="72"/>
      <c r="H31" s="8" t="s">
        <v>66</v>
      </c>
    </row>
    <row r="32" spans="1:9" s="11" customFormat="1" ht="23.1" customHeight="1">
      <c r="A32" s="6" t="str">
        <f t="shared" si="1"/>
        <v>入選</v>
      </c>
      <c r="B32" s="72" t="s">
        <v>164</v>
      </c>
      <c r="C32" s="72"/>
      <c r="D32" s="7" t="s">
        <v>57</v>
      </c>
      <c r="E32" s="7" t="str">
        <f t="shared" si="0"/>
        <v>入選</v>
      </c>
      <c r="F32" s="72" t="s">
        <v>62</v>
      </c>
      <c r="G32" s="72"/>
      <c r="H32" s="8" t="s">
        <v>66</v>
      </c>
      <c r="I32" s="9"/>
    </row>
    <row r="33" spans="1:9" s="11" customFormat="1" ht="23.1" customHeight="1">
      <c r="A33" s="6" t="str">
        <f t="shared" si="1"/>
        <v>入選</v>
      </c>
      <c r="B33" s="72" t="s">
        <v>165</v>
      </c>
      <c r="C33" s="72"/>
      <c r="D33" s="7" t="s">
        <v>57</v>
      </c>
      <c r="E33" s="7" t="str">
        <f t="shared" si="0"/>
        <v>入選</v>
      </c>
      <c r="F33" s="72" t="s">
        <v>166</v>
      </c>
      <c r="G33" s="72"/>
      <c r="H33" s="8" t="s">
        <v>66</v>
      </c>
      <c r="I33" s="9"/>
    </row>
    <row r="34" spans="1:9" s="11" customFormat="1" ht="23.1" customHeight="1">
      <c r="A34" s="6" t="str">
        <f t="shared" si="1"/>
        <v>入選</v>
      </c>
      <c r="B34" s="72" t="s">
        <v>166</v>
      </c>
      <c r="C34" s="72"/>
      <c r="D34" s="7" t="s">
        <v>57</v>
      </c>
      <c r="E34" s="7" t="str">
        <f t="shared" si="0"/>
        <v>入選</v>
      </c>
      <c r="F34" s="72" t="s">
        <v>198</v>
      </c>
      <c r="G34" s="72"/>
      <c r="H34" s="8" t="s">
        <v>197</v>
      </c>
      <c r="I34" s="9"/>
    </row>
    <row r="35" spans="1:9" s="11" customFormat="1" ht="23.1" customHeight="1">
      <c r="A35" s="6" t="str">
        <f t="shared" si="1"/>
        <v>入選</v>
      </c>
      <c r="B35" s="72" t="s">
        <v>167</v>
      </c>
      <c r="C35" s="72"/>
      <c r="D35" s="7" t="s">
        <v>57</v>
      </c>
      <c r="E35" s="7" t="str">
        <f t="shared" si="0"/>
        <v>入選</v>
      </c>
      <c r="F35" s="113" t="s">
        <v>211</v>
      </c>
      <c r="G35" s="72"/>
      <c r="H35" s="8" t="s">
        <v>197</v>
      </c>
      <c r="I35" s="9"/>
    </row>
    <row r="36" spans="1:9" s="9" customFormat="1" ht="23.1" customHeight="1">
      <c r="A36" s="6" t="str">
        <f t="shared" si="1"/>
        <v>入選</v>
      </c>
      <c r="B36" s="72" t="s">
        <v>168</v>
      </c>
      <c r="C36" s="72"/>
      <c r="D36" s="7" t="s">
        <v>57</v>
      </c>
      <c r="E36" s="7" t="str">
        <f t="shared" si="0"/>
        <v>入選</v>
      </c>
      <c r="F36" s="72" t="s">
        <v>199</v>
      </c>
      <c r="G36" s="72"/>
      <c r="H36" s="8" t="s">
        <v>197</v>
      </c>
    </row>
    <row r="37" spans="1:9" s="11" customFormat="1" ht="23.1" customHeight="1">
      <c r="A37" s="6" t="str">
        <f t="shared" si="1"/>
        <v>入選</v>
      </c>
      <c r="B37" s="72" t="s">
        <v>58</v>
      </c>
      <c r="C37" s="72"/>
      <c r="D37" s="7" t="s">
        <v>57</v>
      </c>
      <c r="E37" s="7" t="str">
        <f t="shared" si="0"/>
        <v>入選</v>
      </c>
      <c r="F37" s="72" t="s">
        <v>200</v>
      </c>
      <c r="G37" s="72"/>
      <c r="H37" s="8" t="s">
        <v>197</v>
      </c>
      <c r="I37" s="9"/>
    </row>
    <row r="38" spans="1:9" s="9" customFormat="1" ht="23.1" customHeight="1">
      <c r="A38" s="6" t="str">
        <f t="shared" si="1"/>
        <v>入選</v>
      </c>
      <c r="B38" s="72" t="s">
        <v>169</v>
      </c>
      <c r="C38" s="72"/>
      <c r="D38" s="7" t="s">
        <v>57</v>
      </c>
      <c r="E38" s="7" t="str">
        <f t="shared" si="0"/>
        <v>入選</v>
      </c>
      <c r="F38" s="72" t="s">
        <v>201</v>
      </c>
      <c r="G38" s="72"/>
      <c r="H38" s="8" t="s">
        <v>85</v>
      </c>
    </row>
    <row r="39" spans="1:9" s="9" customFormat="1" ht="23.1" customHeight="1">
      <c r="A39" s="6" t="str">
        <f t="shared" si="1"/>
        <v>入選</v>
      </c>
      <c r="B39" s="72" t="s">
        <v>170</v>
      </c>
      <c r="C39" s="72"/>
      <c r="D39" s="10" t="s">
        <v>87</v>
      </c>
      <c r="E39" s="7" t="str">
        <f t="shared" si="0"/>
        <v>入選</v>
      </c>
      <c r="F39" s="72" t="s">
        <v>202</v>
      </c>
      <c r="G39" s="72"/>
      <c r="H39" s="8" t="s">
        <v>85</v>
      </c>
    </row>
    <row r="40" spans="1:9" s="11" customFormat="1" ht="23.1" customHeight="1">
      <c r="A40" s="6" t="str">
        <f t="shared" si="1"/>
        <v>入選</v>
      </c>
      <c r="B40" s="72" t="s">
        <v>171</v>
      </c>
      <c r="C40" s="72"/>
      <c r="D40" s="10" t="s">
        <v>87</v>
      </c>
      <c r="E40" s="7" t="str">
        <f t="shared" si="0"/>
        <v>入選</v>
      </c>
      <c r="F40" s="72" t="s">
        <v>203</v>
      </c>
      <c r="G40" s="72"/>
      <c r="H40" s="8" t="s">
        <v>85</v>
      </c>
      <c r="I40" s="9"/>
    </row>
    <row r="41" spans="1:9" s="11" customFormat="1" ht="23.1" customHeight="1">
      <c r="A41" s="6" t="str">
        <f t="shared" si="1"/>
        <v>入選</v>
      </c>
      <c r="B41" s="72" t="s">
        <v>172</v>
      </c>
      <c r="C41" s="72"/>
      <c r="D41" s="10" t="s">
        <v>87</v>
      </c>
      <c r="E41" s="7" t="str">
        <f t="shared" si="0"/>
        <v>入選</v>
      </c>
      <c r="F41" s="72" t="s">
        <v>204</v>
      </c>
      <c r="G41" s="72"/>
      <c r="H41" s="8" t="s">
        <v>85</v>
      </c>
    </row>
    <row r="42" spans="1:9" s="11" customFormat="1" ht="23.1" customHeight="1">
      <c r="A42" s="6" t="str">
        <f t="shared" si="1"/>
        <v>入選</v>
      </c>
      <c r="B42" s="72" t="s">
        <v>173</v>
      </c>
      <c r="C42" s="72"/>
      <c r="D42" s="10" t="s">
        <v>87</v>
      </c>
      <c r="E42" s="7" t="str">
        <f t="shared" si="0"/>
        <v>入選</v>
      </c>
      <c r="F42" s="72" t="s">
        <v>205</v>
      </c>
      <c r="G42" s="72"/>
      <c r="H42" s="8" t="s">
        <v>63</v>
      </c>
    </row>
    <row r="43" spans="1:9" s="11" customFormat="1" ht="19.5">
      <c r="A43" s="6" t="str">
        <f t="shared" si="1"/>
        <v>入選</v>
      </c>
      <c r="B43" s="72" t="s">
        <v>174</v>
      </c>
      <c r="C43" s="72"/>
      <c r="D43" s="10" t="s">
        <v>87</v>
      </c>
      <c r="E43" s="7" t="str">
        <f t="shared" si="0"/>
        <v>入選</v>
      </c>
      <c r="F43" s="72" t="s">
        <v>206</v>
      </c>
      <c r="G43" s="72"/>
      <c r="H43" s="8" t="s">
        <v>63</v>
      </c>
    </row>
    <row r="44" spans="1:9" s="11" customFormat="1" ht="19.5" customHeight="1">
      <c r="A44" s="6" t="str">
        <f t="shared" si="1"/>
        <v>入選</v>
      </c>
      <c r="B44" s="72" t="s">
        <v>175</v>
      </c>
      <c r="C44" s="72"/>
      <c r="D44" s="10" t="s">
        <v>87</v>
      </c>
      <c r="E44" s="7" t="str">
        <f t="shared" si="0"/>
        <v>入選</v>
      </c>
      <c r="F44" s="72" t="s">
        <v>207</v>
      </c>
      <c r="G44" s="72"/>
      <c r="H44" s="8" t="s">
        <v>63</v>
      </c>
    </row>
    <row r="45" spans="1:9" s="11" customFormat="1" ht="19.5" customHeight="1">
      <c r="A45" s="6" t="str">
        <f t="shared" si="1"/>
        <v>入選</v>
      </c>
      <c r="B45" s="72" t="s">
        <v>176</v>
      </c>
      <c r="C45" s="72"/>
      <c r="D45" s="7" t="s">
        <v>138</v>
      </c>
      <c r="E45" s="7" t="str">
        <f t="shared" si="0"/>
        <v>入選</v>
      </c>
      <c r="F45" s="72" t="s">
        <v>46</v>
      </c>
      <c r="G45" s="72"/>
      <c r="H45" s="8" t="s">
        <v>63</v>
      </c>
    </row>
    <row r="46" spans="1:9" s="11" customFormat="1" ht="19.5" customHeight="1">
      <c r="A46" s="6" t="str">
        <f t="shared" si="1"/>
        <v>入選</v>
      </c>
      <c r="B46" s="73" t="s">
        <v>135</v>
      </c>
      <c r="C46" s="74"/>
      <c r="D46" s="7" t="s">
        <v>138</v>
      </c>
      <c r="E46" s="7" t="str">
        <f t="shared" si="0"/>
        <v>入選</v>
      </c>
      <c r="F46" s="73" t="s">
        <v>205</v>
      </c>
      <c r="G46" s="74"/>
      <c r="H46" s="12" t="s">
        <v>68</v>
      </c>
    </row>
    <row r="47" spans="1:9" s="11" customFormat="1" ht="19.5">
      <c r="A47" s="6" t="str">
        <f t="shared" si="1"/>
        <v>入選</v>
      </c>
      <c r="B47" s="72" t="s">
        <v>177</v>
      </c>
      <c r="C47" s="72"/>
      <c r="D47" s="7" t="s">
        <v>138</v>
      </c>
      <c r="E47" s="7" t="str">
        <f t="shared" si="0"/>
        <v>入選</v>
      </c>
      <c r="F47" s="72" t="s">
        <v>51</v>
      </c>
      <c r="G47" s="72"/>
      <c r="H47" s="12" t="s">
        <v>68</v>
      </c>
    </row>
    <row r="48" spans="1:9" s="11" customFormat="1" ht="19.5" customHeight="1">
      <c r="A48" s="6" t="str">
        <f t="shared" si="1"/>
        <v>入選</v>
      </c>
      <c r="B48" s="72" t="s">
        <v>173</v>
      </c>
      <c r="C48" s="72"/>
      <c r="D48" s="7" t="s">
        <v>138</v>
      </c>
      <c r="E48" s="7" t="str">
        <f t="shared" si="0"/>
        <v>入選</v>
      </c>
      <c r="F48" s="72" t="s">
        <v>208</v>
      </c>
      <c r="G48" s="72"/>
      <c r="H48" s="12" t="s">
        <v>68</v>
      </c>
    </row>
    <row r="49" spans="1:8" s="11" customFormat="1" ht="19.5" customHeight="1">
      <c r="A49" s="6" t="str">
        <f t="shared" si="1"/>
        <v>入選</v>
      </c>
      <c r="B49" s="72" t="s">
        <v>154</v>
      </c>
      <c r="C49" s="72"/>
      <c r="D49" s="7" t="s">
        <v>138</v>
      </c>
      <c r="E49" s="7" t="str">
        <f t="shared" si="0"/>
        <v>入選</v>
      </c>
      <c r="F49" s="72" t="s">
        <v>209</v>
      </c>
      <c r="G49" s="72"/>
      <c r="H49" s="12" t="s">
        <v>68</v>
      </c>
    </row>
    <row r="50" spans="1:8" s="11" customFormat="1" ht="19.5" customHeight="1" thickBot="1">
      <c r="A50" s="14" t="str">
        <f t="shared" si="1"/>
        <v>入選</v>
      </c>
      <c r="B50" s="69" t="s">
        <v>178</v>
      </c>
      <c r="C50" s="69"/>
      <c r="D50" s="16" t="s">
        <v>138</v>
      </c>
      <c r="E50" s="16" t="str">
        <f t="shared" si="0"/>
        <v/>
      </c>
      <c r="F50" s="70"/>
      <c r="G50" s="71"/>
      <c r="H50" s="17"/>
    </row>
    <row r="51" spans="1:8" ht="19.5" customHeight="1">
      <c r="A51" s="18" t="str">
        <f t="shared" si="1"/>
        <v/>
      </c>
      <c r="E51" s="19" t="str">
        <f t="shared" si="0"/>
        <v/>
      </c>
    </row>
    <row r="52" spans="1:8" ht="19.5">
      <c r="A52" s="18" t="str">
        <f t="shared" si="1"/>
        <v/>
      </c>
      <c r="E52" s="19" t="str">
        <f t="shared" si="0"/>
        <v/>
      </c>
    </row>
    <row r="53" spans="1:8" ht="19.5" customHeight="1">
      <c r="A53" s="18" t="str">
        <f t="shared" si="1"/>
        <v/>
      </c>
      <c r="E53" s="19" t="str">
        <f t="shared" si="0"/>
        <v/>
      </c>
    </row>
    <row r="54" spans="1:8" ht="19.5" customHeight="1">
      <c r="A54" s="18" t="str">
        <f t="shared" si="1"/>
        <v/>
      </c>
      <c r="E54" s="19" t="str">
        <f t="shared" si="0"/>
        <v/>
      </c>
    </row>
    <row r="55" spans="1:8" ht="19.5" customHeight="1">
      <c r="A55" s="18" t="str">
        <f t="shared" si="1"/>
        <v/>
      </c>
      <c r="E55" s="19" t="str">
        <f t="shared" si="0"/>
        <v/>
      </c>
    </row>
    <row r="56" spans="1:8" ht="19.5">
      <c r="A56" s="18" t="str">
        <f t="shared" si="1"/>
        <v/>
      </c>
      <c r="E56" s="19" t="str">
        <f t="shared" si="0"/>
        <v/>
      </c>
    </row>
    <row r="57" spans="1:8" ht="19.5">
      <c r="A57" s="18" t="str">
        <f t="shared" si="1"/>
        <v/>
      </c>
      <c r="E57" s="19" t="str">
        <f t="shared" si="0"/>
        <v/>
      </c>
    </row>
    <row r="58" spans="1:8" ht="19.5" customHeight="1"/>
    <row r="60" spans="1:8" ht="19.5" customHeight="1"/>
    <row r="61" spans="1:8" ht="19.5" customHeight="1"/>
    <row r="63" spans="1:8" ht="19.5" customHeight="1"/>
    <row r="67" ht="19.5" customHeight="1"/>
    <row r="69" ht="19.5" customHeight="1"/>
    <row r="70" ht="19.5" customHeight="1"/>
    <row r="71" ht="19.5" customHeight="1"/>
    <row r="74" ht="19.5" customHeight="1"/>
  </sheetData>
  <mergeCells count="104">
    <mergeCell ref="A1:H1"/>
    <mergeCell ref="A2:H2"/>
    <mergeCell ref="A3:B4"/>
    <mergeCell ref="C3:D3"/>
    <mergeCell ref="E3:F4"/>
    <mergeCell ref="G3:H3"/>
    <mergeCell ref="C4:D4"/>
    <mergeCell ref="G4:H4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43:C43"/>
    <mergeCell ref="F43:G43"/>
    <mergeCell ref="B44:C44"/>
    <mergeCell ref="F44:G44"/>
    <mergeCell ref="B45:C45"/>
    <mergeCell ref="F45:G45"/>
    <mergeCell ref="B40:C40"/>
    <mergeCell ref="F40:G40"/>
    <mergeCell ref="B41:C41"/>
    <mergeCell ref="F41:G41"/>
    <mergeCell ref="B42:C42"/>
    <mergeCell ref="F42:G42"/>
    <mergeCell ref="B50:C50"/>
    <mergeCell ref="F50:G50"/>
    <mergeCell ref="B46:C46"/>
    <mergeCell ref="F46:G46"/>
    <mergeCell ref="B47:C47"/>
    <mergeCell ref="F47:G47"/>
    <mergeCell ref="B48:C48"/>
    <mergeCell ref="F48:G48"/>
    <mergeCell ref="B49:C49"/>
    <mergeCell ref="F49:G49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FD92-B10D-4FE2-9A1A-B5D8F51D48D6}">
  <dimension ref="A1:WVQ29"/>
  <sheetViews>
    <sheetView topLeftCell="A3" workbookViewId="0">
      <selection activeCell="B25" sqref="B25"/>
    </sheetView>
  </sheetViews>
  <sheetFormatPr defaultRowHeight="16.5"/>
  <cols>
    <col min="1" max="1" width="6.625" style="31" customWidth="1"/>
    <col min="2" max="2" width="12.625" style="31" customWidth="1"/>
    <col min="3" max="10" width="6.625" style="31" customWidth="1"/>
    <col min="11" max="11" width="9.5" style="31" customWidth="1"/>
    <col min="12" max="12" width="3.25" style="31" customWidth="1"/>
    <col min="13" max="253" width="9" style="31"/>
    <col min="254" max="254" width="7.625" style="31" customWidth="1"/>
    <col min="255" max="255" width="11.25" style="31" customWidth="1"/>
    <col min="256" max="261" width="7.5" style="31" customWidth="1"/>
    <col min="262" max="262" width="7.875" style="31" customWidth="1"/>
    <col min="263" max="263" width="9.25" style="31" customWidth="1"/>
    <col min="264" max="264" width="10.625" style="31" customWidth="1"/>
    <col min="265" max="265" width="3.25" style="31" customWidth="1"/>
    <col min="266" max="509" width="9" style="31"/>
    <col min="510" max="510" width="7.625" style="31" customWidth="1"/>
    <col min="511" max="511" width="11.25" style="31" customWidth="1"/>
    <col min="512" max="517" width="7.5" style="31" customWidth="1"/>
    <col min="518" max="518" width="7.875" style="31" customWidth="1"/>
    <col min="519" max="519" width="9.25" style="31" customWidth="1"/>
    <col min="520" max="520" width="10.625" style="31" customWidth="1"/>
    <col min="521" max="521" width="3.25" style="31" customWidth="1"/>
    <col min="522" max="765" width="9" style="31"/>
    <col min="766" max="766" width="7.625" style="31" customWidth="1"/>
    <col min="767" max="767" width="11.25" style="31" customWidth="1"/>
    <col min="768" max="773" width="7.5" style="31" customWidth="1"/>
    <col min="774" max="774" width="7.875" style="31" customWidth="1"/>
    <col min="775" max="775" width="9.25" style="31" customWidth="1"/>
    <col min="776" max="776" width="10.625" style="31" customWidth="1"/>
    <col min="777" max="777" width="3.25" style="31" customWidth="1"/>
    <col min="778" max="1021" width="9" style="31"/>
    <col min="1022" max="1022" width="7.625" style="31" customWidth="1"/>
    <col min="1023" max="1023" width="11.25" style="31" customWidth="1"/>
    <col min="1024" max="1029" width="7.5" style="31" customWidth="1"/>
    <col min="1030" max="1030" width="7.875" style="31" customWidth="1"/>
    <col min="1031" max="1031" width="9.25" style="31" customWidth="1"/>
    <col min="1032" max="1032" width="10.625" style="31" customWidth="1"/>
    <col min="1033" max="1033" width="3.25" style="31" customWidth="1"/>
    <col min="1034" max="1277" width="9" style="31"/>
    <col min="1278" max="1278" width="7.625" style="31" customWidth="1"/>
    <col min="1279" max="1279" width="11.25" style="31" customWidth="1"/>
    <col min="1280" max="1285" width="7.5" style="31" customWidth="1"/>
    <col min="1286" max="1286" width="7.875" style="31" customWidth="1"/>
    <col min="1287" max="1287" width="9.25" style="31" customWidth="1"/>
    <col min="1288" max="1288" width="10.625" style="31" customWidth="1"/>
    <col min="1289" max="1289" width="3.25" style="31" customWidth="1"/>
    <col min="1290" max="1533" width="9" style="31"/>
    <col min="1534" max="1534" width="7.625" style="31" customWidth="1"/>
    <col min="1535" max="1535" width="11.25" style="31" customWidth="1"/>
    <col min="1536" max="1541" width="7.5" style="31" customWidth="1"/>
    <col min="1542" max="1542" width="7.875" style="31" customWidth="1"/>
    <col min="1543" max="1543" width="9.25" style="31" customWidth="1"/>
    <col min="1544" max="1544" width="10.625" style="31" customWidth="1"/>
    <col min="1545" max="1545" width="3.25" style="31" customWidth="1"/>
    <col min="1546" max="1789" width="9" style="31"/>
    <col min="1790" max="1790" width="7.625" style="31" customWidth="1"/>
    <col min="1791" max="1791" width="11.25" style="31" customWidth="1"/>
    <col min="1792" max="1797" width="7.5" style="31" customWidth="1"/>
    <col min="1798" max="1798" width="7.875" style="31" customWidth="1"/>
    <col min="1799" max="1799" width="9.25" style="31" customWidth="1"/>
    <col min="1800" max="1800" width="10.625" style="31" customWidth="1"/>
    <col min="1801" max="1801" width="3.25" style="31" customWidth="1"/>
    <col min="1802" max="2045" width="9" style="31"/>
    <col min="2046" max="2046" width="7.625" style="31" customWidth="1"/>
    <col min="2047" max="2047" width="11.25" style="31" customWidth="1"/>
    <col min="2048" max="2053" width="7.5" style="31" customWidth="1"/>
    <col min="2054" max="2054" width="7.875" style="31" customWidth="1"/>
    <col min="2055" max="2055" width="9.25" style="31" customWidth="1"/>
    <col min="2056" max="2056" width="10.625" style="31" customWidth="1"/>
    <col min="2057" max="2057" width="3.25" style="31" customWidth="1"/>
    <col min="2058" max="2301" width="9" style="31"/>
    <col min="2302" max="2302" width="7.625" style="31" customWidth="1"/>
    <col min="2303" max="2303" width="11.25" style="31" customWidth="1"/>
    <col min="2304" max="2309" width="7.5" style="31" customWidth="1"/>
    <col min="2310" max="2310" width="7.875" style="31" customWidth="1"/>
    <col min="2311" max="2311" width="9.25" style="31" customWidth="1"/>
    <col min="2312" max="2312" width="10.625" style="31" customWidth="1"/>
    <col min="2313" max="2313" width="3.25" style="31" customWidth="1"/>
    <col min="2314" max="2557" width="9" style="31"/>
    <col min="2558" max="2558" width="7.625" style="31" customWidth="1"/>
    <col min="2559" max="2559" width="11.25" style="31" customWidth="1"/>
    <col min="2560" max="2565" width="7.5" style="31" customWidth="1"/>
    <col min="2566" max="2566" width="7.875" style="31" customWidth="1"/>
    <col min="2567" max="2567" width="9.25" style="31" customWidth="1"/>
    <col min="2568" max="2568" width="10.625" style="31" customWidth="1"/>
    <col min="2569" max="2569" width="3.25" style="31" customWidth="1"/>
    <col min="2570" max="2813" width="9" style="31"/>
    <col min="2814" max="2814" width="7.625" style="31" customWidth="1"/>
    <col min="2815" max="2815" width="11.25" style="31" customWidth="1"/>
    <col min="2816" max="2821" width="7.5" style="31" customWidth="1"/>
    <col min="2822" max="2822" width="7.875" style="31" customWidth="1"/>
    <col min="2823" max="2823" width="9.25" style="31" customWidth="1"/>
    <col min="2824" max="2824" width="10.625" style="31" customWidth="1"/>
    <col min="2825" max="2825" width="3.25" style="31" customWidth="1"/>
    <col min="2826" max="3069" width="9" style="31"/>
    <col min="3070" max="3070" width="7.625" style="31" customWidth="1"/>
    <col min="3071" max="3071" width="11.25" style="31" customWidth="1"/>
    <col min="3072" max="3077" width="7.5" style="31" customWidth="1"/>
    <col min="3078" max="3078" width="7.875" style="31" customWidth="1"/>
    <col min="3079" max="3079" width="9.25" style="31" customWidth="1"/>
    <col min="3080" max="3080" width="10.625" style="31" customWidth="1"/>
    <col min="3081" max="3081" width="3.25" style="31" customWidth="1"/>
    <col min="3082" max="3325" width="9" style="31"/>
    <col min="3326" max="3326" width="7.625" style="31" customWidth="1"/>
    <col min="3327" max="3327" width="11.25" style="31" customWidth="1"/>
    <col min="3328" max="3333" width="7.5" style="31" customWidth="1"/>
    <col min="3334" max="3334" width="7.875" style="31" customWidth="1"/>
    <col min="3335" max="3335" width="9.25" style="31" customWidth="1"/>
    <col min="3336" max="3336" width="10.625" style="31" customWidth="1"/>
    <col min="3337" max="3337" width="3.25" style="31" customWidth="1"/>
    <col min="3338" max="3581" width="9" style="31"/>
    <col min="3582" max="3582" width="7.625" style="31" customWidth="1"/>
    <col min="3583" max="3583" width="11.25" style="31" customWidth="1"/>
    <col min="3584" max="3589" width="7.5" style="31" customWidth="1"/>
    <col min="3590" max="3590" width="7.875" style="31" customWidth="1"/>
    <col min="3591" max="3591" width="9.25" style="31" customWidth="1"/>
    <col min="3592" max="3592" width="10.625" style="31" customWidth="1"/>
    <col min="3593" max="3593" width="3.25" style="31" customWidth="1"/>
    <col min="3594" max="3837" width="9" style="31"/>
    <col min="3838" max="3838" width="7.625" style="31" customWidth="1"/>
    <col min="3839" max="3839" width="11.25" style="31" customWidth="1"/>
    <col min="3840" max="3845" width="7.5" style="31" customWidth="1"/>
    <col min="3846" max="3846" width="7.875" style="31" customWidth="1"/>
    <col min="3847" max="3847" width="9.25" style="31" customWidth="1"/>
    <col min="3848" max="3848" width="10.625" style="31" customWidth="1"/>
    <col min="3849" max="3849" width="3.25" style="31" customWidth="1"/>
    <col min="3850" max="4093" width="9" style="31"/>
    <col min="4094" max="4094" width="7.625" style="31" customWidth="1"/>
    <col min="4095" max="4095" width="11.25" style="31" customWidth="1"/>
    <col min="4096" max="4101" width="7.5" style="31" customWidth="1"/>
    <col min="4102" max="4102" width="7.875" style="31" customWidth="1"/>
    <col min="4103" max="4103" width="9.25" style="31" customWidth="1"/>
    <col min="4104" max="4104" width="10.625" style="31" customWidth="1"/>
    <col min="4105" max="4105" width="3.25" style="31" customWidth="1"/>
    <col min="4106" max="4349" width="9" style="31"/>
    <col min="4350" max="4350" width="7.625" style="31" customWidth="1"/>
    <col min="4351" max="4351" width="11.25" style="31" customWidth="1"/>
    <col min="4352" max="4357" width="7.5" style="31" customWidth="1"/>
    <col min="4358" max="4358" width="7.875" style="31" customWidth="1"/>
    <col min="4359" max="4359" width="9.25" style="31" customWidth="1"/>
    <col min="4360" max="4360" width="10.625" style="31" customWidth="1"/>
    <col min="4361" max="4361" width="3.25" style="31" customWidth="1"/>
    <col min="4362" max="4605" width="9" style="31"/>
    <col min="4606" max="4606" width="7.625" style="31" customWidth="1"/>
    <col min="4607" max="4607" width="11.25" style="31" customWidth="1"/>
    <col min="4608" max="4613" width="7.5" style="31" customWidth="1"/>
    <col min="4614" max="4614" width="7.875" style="31" customWidth="1"/>
    <col min="4615" max="4615" width="9.25" style="31" customWidth="1"/>
    <col min="4616" max="4616" width="10.625" style="31" customWidth="1"/>
    <col min="4617" max="4617" width="3.25" style="31" customWidth="1"/>
    <col min="4618" max="4861" width="9" style="31"/>
    <col min="4862" max="4862" width="7.625" style="31" customWidth="1"/>
    <col min="4863" max="4863" width="11.25" style="31" customWidth="1"/>
    <col min="4864" max="4869" width="7.5" style="31" customWidth="1"/>
    <col min="4870" max="4870" width="7.875" style="31" customWidth="1"/>
    <col min="4871" max="4871" width="9.25" style="31" customWidth="1"/>
    <col min="4872" max="4872" width="10.625" style="31" customWidth="1"/>
    <col min="4873" max="4873" width="3.25" style="31" customWidth="1"/>
    <col min="4874" max="5117" width="9" style="31"/>
    <col min="5118" max="5118" width="7.625" style="31" customWidth="1"/>
    <col min="5119" max="5119" width="11.25" style="31" customWidth="1"/>
    <col min="5120" max="5125" width="7.5" style="31" customWidth="1"/>
    <col min="5126" max="5126" width="7.875" style="31" customWidth="1"/>
    <col min="5127" max="5127" width="9.25" style="31" customWidth="1"/>
    <col min="5128" max="5128" width="10.625" style="31" customWidth="1"/>
    <col min="5129" max="5129" width="3.25" style="31" customWidth="1"/>
    <col min="5130" max="5373" width="9" style="31"/>
    <col min="5374" max="5374" width="7.625" style="31" customWidth="1"/>
    <col min="5375" max="5375" width="11.25" style="31" customWidth="1"/>
    <col min="5376" max="5381" width="7.5" style="31" customWidth="1"/>
    <col min="5382" max="5382" width="7.875" style="31" customWidth="1"/>
    <col min="5383" max="5383" width="9.25" style="31" customWidth="1"/>
    <col min="5384" max="5384" width="10.625" style="31" customWidth="1"/>
    <col min="5385" max="5385" width="3.25" style="31" customWidth="1"/>
    <col min="5386" max="5629" width="9" style="31"/>
    <col min="5630" max="5630" width="7.625" style="31" customWidth="1"/>
    <col min="5631" max="5631" width="11.25" style="31" customWidth="1"/>
    <col min="5632" max="5637" width="7.5" style="31" customWidth="1"/>
    <col min="5638" max="5638" width="7.875" style="31" customWidth="1"/>
    <col min="5639" max="5639" width="9.25" style="31" customWidth="1"/>
    <col min="5640" max="5640" width="10.625" style="31" customWidth="1"/>
    <col min="5641" max="5641" width="3.25" style="31" customWidth="1"/>
    <col min="5642" max="5885" width="9" style="31"/>
    <col min="5886" max="5886" width="7.625" style="31" customWidth="1"/>
    <col min="5887" max="5887" width="11.25" style="31" customWidth="1"/>
    <col min="5888" max="5893" width="7.5" style="31" customWidth="1"/>
    <col min="5894" max="5894" width="7.875" style="31" customWidth="1"/>
    <col min="5895" max="5895" width="9.25" style="31" customWidth="1"/>
    <col min="5896" max="5896" width="10.625" style="31" customWidth="1"/>
    <col min="5897" max="5897" width="3.25" style="31" customWidth="1"/>
    <col min="5898" max="6141" width="9" style="31"/>
    <col min="6142" max="6142" width="7.625" style="31" customWidth="1"/>
    <col min="6143" max="6143" width="11.25" style="31" customWidth="1"/>
    <col min="6144" max="6149" width="7.5" style="31" customWidth="1"/>
    <col min="6150" max="6150" width="7.875" style="31" customWidth="1"/>
    <col min="6151" max="6151" width="9.25" style="31" customWidth="1"/>
    <col min="6152" max="6152" width="10.625" style="31" customWidth="1"/>
    <col min="6153" max="6153" width="3.25" style="31" customWidth="1"/>
    <col min="6154" max="6397" width="9" style="31"/>
    <col min="6398" max="6398" width="7.625" style="31" customWidth="1"/>
    <col min="6399" max="6399" width="11.25" style="31" customWidth="1"/>
    <col min="6400" max="6405" width="7.5" style="31" customWidth="1"/>
    <col min="6406" max="6406" width="7.875" style="31" customWidth="1"/>
    <col min="6407" max="6407" width="9.25" style="31" customWidth="1"/>
    <col min="6408" max="6408" width="10.625" style="31" customWidth="1"/>
    <col min="6409" max="6409" width="3.25" style="31" customWidth="1"/>
    <col min="6410" max="6653" width="9" style="31"/>
    <col min="6654" max="6654" width="7.625" style="31" customWidth="1"/>
    <col min="6655" max="6655" width="11.25" style="31" customWidth="1"/>
    <col min="6656" max="6661" width="7.5" style="31" customWidth="1"/>
    <col min="6662" max="6662" width="7.875" style="31" customWidth="1"/>
    <col min="6663" max="6663" width="9.25" style="31" customWidth="1"/>
    <col min="6664" max="6664" width="10.625" style="31" customWidth="1"/>
    <col min="6665" max="6665" width="3.25" style="31" customWidth="1"/>
    <col min="6666" max="6909" width="9" style="31"/>
    <col min="6910" max="6910" width="7.625" style="31" customWidth="1"/>
    <col min="6911" max="6911" width="11.25" style="31" customWidth="1"/>
    <col min="6912" max="6917" width="7.5" style="31" customWidth="1"/>
    <col min="6918" max="6918" width="7.875" style="31" customWidth="1"/>
    <col min="6919" max="6919" width="9.25" style="31" customWidth="1"/>
    <col min="6920" max="6920" width="10.625" style="31" customWidth="1"/>
    <col min="6921" max="6921" width="3.25" style="31" customWidth="1"/>
    <col min="6922" max="7165" width="9" style="31"/>
    <col min="7166" max="7166" width="7.625" style="31" customWidth="1"/>
    <col min="7167" max="7167" width="11.25" style="31" customWidth="1"/>
    <col min="7168" max="7173" width="7.5" style="31" customWidth="1"/>
    <col min="7174" max="7174" width="7.875" style="31" customWidth="1"/>
    <col min="7175" max="7175" width="9.25" style="31" customWidth="1"/>
    <col min="7176" max="7176" width="10.625" style="31" customWidth="1"/>
    <col min="7177" max="7177" width="3.25" style="31" customWidth="1"/>
    <col min="7178" max="7421" width="9" style="31"/>
    <col min="7422" max="7422" width="7.625" style="31" customWidth="1"/>
    <col min="7423" max="7423" width="11.25" style="31" customWidth="1"/>
    <col min="7424" max="7429" width="7.5" style="31" customWidth="1"/>
    <col min="7430" max="7430" width="7.875" style="31" customWidth="1"/>
    <col min="7431" max="7431" width="9.25" style="31" customWidth="1"/>
    <col min="7432" max="7432" width="10.625" style="31" customWidth="1"/>
    <col min="7433" max="7433" width="3.25" style="31" customWidth="1"/>
    <col min="7434" max="7677" width="9" style="31"/>
    <col min="7678" max="7678" width="7.625" style="31" customWidth="1"/>
    <col min="7679" max="7679" width="11.25" style="31" customWidth="1"/>
    <col min="7680" max="7685" width="7.5" style="31" customWidth="1"/>
    <col min="7686" max="7686" width="7.875" style="31" customWidth="1"/>
    <col min="7687" max="7687" width="9.25" style="31" customWidth="1"/>
    <col min="7688" max="7688" width="10.625" style="31" customWidth="1"/>
    <col min="7689" max="7689" width="3.25" style="31" customWidth="1"/>
    <col min="7690" max="7933" width="9" style="31"/>
    <col min="7934" max="7934" width="7.625" style="31" customWidth="1"/>
    <col min="7935" max="7935" width="11.25" style="31" customWidth="1"/>
    <col min="7936" max="7941" width="7.5" style="31" customWidth="1"/>
    <col min="7942" max="7942" width="7.875" style="31" customWidth="1"/>
    <col min="7943" max="7943" width="9.25" style="31" customWidth="1"/>
    <col min="7944" max="7944" width="10.625" style="31" customWidth="1"/>
    <col min="7945" max="7945" width="3.25" style="31" customWidth="1"/>
    <col min="7946" max="8189" width="9" style="31"/>
    <col min="8190" max="8190" width="7.625" style="31" customWidth="1"/>
    <col min="8191" max="8191" width="11.25" style="31" customWidth="1"/>
    <col min="8192" max="8197" width="7.5" style="31" customWidth="1"/>
    <col min="8198" max="8198" width="7.875" style="31" customWidth="1"/>
    <col min="8199" max="8199" width="9.25" style="31" customWidth="1"/>
    <col min="8200" max="8200" width="10.625" style="31" customWidth="1"/>
    <col min="8201" max="8201" width="3.25" style="31" customWidth="1"/>
    <col min="8202" max="8445" width="9" style="31"/>
    <col min="8446" max="8446" width="7.625" style="31" customWidth="1"/>
    <col min="8447" max="8447" width="11.25" style="31" customWidth="1"/>
    <col min="8448" max="8453" width="7.5" style="31" customWidth="1"/>
    <col min="8454" max="8454" width="7.875" style="31" customWidth="1"/>
    <col min="8455" max="8455" width="9.25" style="31" customWidth="1"/>
    <col min="8456" max="8456" width="10.625" style="31" customWidth="1"/>
    <col min="8457" max="8457" width="3.25" style="31" customWidth="1"/>
    <col min="8458" max="8701" width="9" style="31"/>
    <col min="8702" max="8702" width="7.625" style="31" customWidth="1"/>
    <col min="8703" max="8703" width="11.25" style="31" customWidth="1"/>
    <col min="8704" max="8709" width="7.5" style="31" customWidth="1"/>
    <col min="8710" max="8710" width="7.875" style="31" customWidth="1"/>
    <col min="8711" max="8711" width="9.25" style="31" customWidth="1"/>
    <col min="8712" max="8712" width="10.625" style="31" customWidth="1"/>
    <col min="8713" max="8713" width="3.25" style="31" customWidth="1"/>
    <col min="8714" max="8957" width="9" style="31"/>
    <col min="8958" max="8958" width="7.625" style="31" customWidth="1"/>
    <col min="8959" max="8959" width="11.25" style="31" customWidth="1"/>
    <col min="8960" max="8965" width="7.5" style="31" customWidth="1"/>
    <col min="8966" max="8966" width="7.875" style="31" customWidth="1"/>
    <col min="8967" max="8967" width="9.25" style="31" customWidth="1"/>
    <col min="8968" max="8968" width="10.625" style="31" customWidth="1"/>
    <col min="8969" max="8969" width="3.25" style="31" customWidth="1"/>
    <col min="8970" max="9213" width="9" style="31"/>
    <col min="9214" max="9214" width="7.625" style="31" customWidth="1"/>
    <col min="9215" max="9215" width="11.25" style="31" customWidth="1"/>
    <col min="9216" max="9221" width="7.5" style="31" customWidth="1"/>
    <col min="9222" max="9222" width="7.875" style="31" customWidth="1"/>
    <col min="9223" max="9223" width="9.25" style="31" customWidth="1"/>
    <col min="9224" max="9224" width="10.625" style="31" customWidth="1"/>
    <col min="9225" max="9225" width="3.25" style="31" customWidth="1"/>
    <col min="9226" max="9469" width="9" style="31"/>
    <col min="9470" max="9470" width="7.625" style="31" customWidth="1"/>
    <col min="9471" max="9471" width="11.25" style="31" customWidth="1"/>
    <col min="9472" max="9477" width="7.5" style="31" customWidth="1"/>
    <col min="9478" max="9478" width="7.875" style="31" customWidth="1"/>
    <col min="9479" max="9479" width="9.25" style="31" customWidth="1"/>
    <col min="9480" max="9480" width="10.625" style="31" customWidth="1"/>
    <col min="9481" max="9481" width="3.25" style="31" customWidth="1"/>
    <col min="9482" max="9725" width="9" style="31"/>
    <col min="9726" max="9726" width="7.625" style="31" customWidth="1"/>
    <col min="9727" max="9727" width="11.25" style="31" customWidth="1"/>
    <col min="9728" max="9733" width="7.5" style="31" customWidth="1"/>
    <col min="9734" max="9734" width="7.875" style="31" customWidth="1"/>
    <col min="9735" max="9735" width="9.25" style="31" customWidth="1"/>
    <col min="9736" max="9736" width="10.625" style="31" customWidth="1"/>
    <col min="9737" max="9737" width="3.25" style="31" customWidth="1"/>
    <col min="9738" max="9981" width="9" style="31"/>
    <col min="9982" max="9982" width="7.625" style="31" customWidth="1"/>
    <col min="9983" max="9983" width="11.25" style="31" customWidth="1"/>
    <col min="9984" max="9989" width="7.5" style="31" customWidth="1"/>
    <col min="9990" max="9990" width="7.875" style="31" customWidth="1"/>
    <col min="9991" max="9991" width="9.25" style="31" customWidth="1"/>
    <col min="9992" max="9992" width="10.625" style="31" customWidth="1"/>
    <col min="9993" max="9993" width="3.25" style="31" customWidth="1"/>
    <col min="9994" max="10237" width="9" style="31"/>
    <col min="10238" max="10238" width="7.625" style="31" customWidth="1"/>
    <col min="10239" max="10239" width="11.25" style="31" customWidth="1"/>
    <col min="10240" max="10245" width="7.5" style="31" customWidth="1"/>
    <col min="10246" max="10246" width="7.875" style="31" customWidth="1"/>
    <col min="10247" max="10247" width="9.25" style="31" customWidth="1"/>
    <col min="10248" max="10248" width="10.625" style="31" customWidth="1"/>
    <col min="10249" max="10249" width="3.25" style="31" customWidth="1"/>
    <col min="10250" max="10493" width="9" style="31"/>
    <col min="10494" max="10494" width="7.625" style="31" customWidth="1"/>
    <col min="10495" max="10495" width="11.25" style="31" customWidth="1"/>
    <col min="10496" max="10501" width="7.5" style="31" customWidth="1"/>
    <col min="10502" max="10502" width="7.875" style="31" customWidth="1"/>
    <col min="10503" max="10503" width="9.25" style="31" customWidth="1"/>
    <col min="10504" max="10504" width="10.625" style="31" customWidth="1"/>
    <col min="10505" max="10505" width="3.25" style="31" customWidth="1"/>
    <col min="10506" max="10749" width="9" style="31"/>
    <col min="10750" max="10750" width="7.625" style="31" customWidth="1"/>
    <col min="10751" max="10751" width="11.25" style="31" customWidth="1"/>
    <col min="10752" max="10757" width="7.5" style="31" customWidth="1"/>
    <col min="10758" max="10758" width="7.875" style="31" customWidth="1"/>
    <col min="10759" max="10759" width="9.25" style="31" customWidth="1"/>
    <col min="10760" max="10760" width="10.625" style="31" customWidth="1"/>
    <col min="10761" max="10761" width="3.25" style="31" customWidth="1"/>
    <col min="10762" max="11005" width="9" style="31"/>
    <col min="11006" max="11006" width="7.625" style="31" customWidth="1"/>
    <col min="11007" max="11007" width="11.25" style="31" customWidth="1"/>
    <col min="11008" max="11013" width="7.5" style="31" customWidth="1"/>
    <col min="11014" max="11014" width="7.875" style="31" customWidth="1"/>
    <col min="11015" max="11015" width="9.25" style="31" customWidth="1"/>
    <col min="11016" max="11016" width="10.625" style="31" customWidth="1"/>
    <col min="11017" max="11017" width="3.25" style="31" customWidth="1"/>
    <col min="11018" max="11261" width="9" style="31"/>
    <col min="11262" max="11262" width="7.625" style="31" customWidth="1"/>
    <col min="11263" max="11263" width="11.25" style="31" customWidth="1"/>
    <col min="11264" max="11269" width="7.5" style="31" customWidth="1"/>
    <col min="11270" max="11270" width="7.875" style="31" customWidth="1"/>
    <col min="11271" max="11271" width="9.25" style="31" customWidth="1"/>
    <col min="11272" max="11272" width="10.625" style="31" customWidth="1"/>
    <col min="11273" max="11273" width="3.25" style="31" customWidth="1"/>
    <col min="11274" max="11517" width="9" style="31"/>
    <col min="11518" max="11518" width="7.625" style="31" customWidth="1"/>
    <col min="11519" max="11519" width="11.25" style="31" customWidth="1"/>
    <col min="11520" max="11525" width="7.5" style="31" customWidth="1"/>
    <col min="11526" max="11526" width="7.875" style="31" customWidth="1"/>
    <col min="11527" max="11527" width="9.25" style="31" customWidth="1"/>
    <col min="11528" max="11528" width="10.625" style="31" customWidth="1"/>
    <col min="11529" max="11529" width="3.25" style="31" customWidth="1"/>
    <col min="11530" max="11773" width="9" style="31"/>
    <col min="11774" max="11774" width="7.625" style="31" customWidth="1"/>
    <col min="11775" max="11775" width="11.25" style="31" customWidth="1"/>
    <col min="11776" max="11781" width="7.5" style="31" customWidth="1"/>
    <col min="11782" max="11782" width="7.875" style="31" customWidth="1"/>
    <col min="11783" max="11783" width="9.25" style="31" customWidth="1"/>
    <col min="11784" max="11784" width="10.625" style="31" customWidth="1"/>
    <col min="11785" max="11785" width="3.25" style="31" customWidth="1"/>
    <col min="11786" max="12029" width="9" style="31"/>
    <col min="12030" max="12030" width="7.625" style="31" customWidth="1"/>
    <col min="12031" max="12031" width="11.25" style="31" customWidth="1"/>
    <col min="12032" max="12037" width="7.5" style="31" customWidth="1"/>
    <col min="12038" max="12038" width="7.875" style="31" customWidth="1"/>
    <col min="12039" max="12039" width="9.25" style="31" customWidth="1"/>
    <col min="12040" max="12040" width="10.625" style="31" customWidth="1"/>
    <col min="12041" max="12041" width="3.25" style="31" customWidth="1"/>
    <col min="12042" max="12285" width="9" style="31"/>
    <col min="12286" max="12286" width="7.625" style="31" customWidth="1"/>
    <col min="12287" max="12287" width="11.25" style="31" customWidth="1"/>
    <col min="12288" max="12293" width="7.5" style="31" customWidth="1"/>
    <col min="12294" max="12294" width="7.875" style="31" customWidth="1"/>
    <col min="12295" max="12295" width="9.25" style="31" customWidth="1"/>
    <col min="12296" max="12296" width="10.625" style="31" customWidth="1"/>
    <col min="12297" max="12297" width="3.25" style="31" customWidth="1"/>
    <col min="12298" max="12541" width="9" style="31"/>
    <col min="12542" max="12542" width="7.625" style="31" customWidth="1"/>
    <col min="12543" max="12543" width="11.25" style="31" customWidth="1"/>
    <col min="12544" max="12549" width="7.5" style="31" customWidth="1"/>
    <col min="12550" max="12550" width="7.875" style="31" customWidth="1"/>
    <col min="12551" max="12551" width="9.25" style="31" customWidth="1"/>
    <col min="12552" max="12552" width="10.625" style="31" customWidth="1"/>
    <col min="12553" max="12553" width="3.25" style="31" customWidth="1"/>
    <col min="12554" max="12797" width="9" style="31"/>
    <col min="12798" max="12798" width="7.625" style="31" customWidth="1"/>
    <col min="12799" max="12799" width="11.25" style="31" customWidth="1"/>
    <col min="12800" max="12805" width="7.5" style="31" customWidth="1"/>
    <col min="12806" max="12806" width="7.875" style="31" customWidth="1"/>
    <col min="12807" max="12807" width="9.25" style="31" customWidth="1"/>
    <col min="12808" max="12808" width="10.625" style="31" customWidth="1"/>
    <col min="12809" max="12809" width="3.25" style="31" customWidth="1"/>
    <col min="12810" max="13053" width="9" style="31"/>
    <col min="13054" max="13054" width="7.625" style="31" customWidth="1"/>
    <col min="13055" max="13055" width="11.25" style="31" customWidth="1"/>
    <col min="13056" max="13061" width="7.5" style="31" customWidth="1"/>
    <col min="13062" max="13062" width="7.875" style="31" customWidth="1"/>
    <col min="13063" max="13063" width="9.25" style="31" customWidth="1"/>
    <col min="13064" max="13064" width="10.625" style="31" customWidth="1"/>
    <col min="13065" max="13065" width="3.25" style="31" customWidth="1"/>
    <col min="13066" max="13309" width="9" style="31"/>
    <col min="13310" max="13310" width="7.625" style="31" customWidth="1"/>
    <col min="13311" max="13311" width="11.25" style="31" customWidth="1"/>
    <col min="13312" max="13317" width="7.5" style="31" customWidth="1"/>
    <col min="13318" max="13318" width="7.875" style="31" customWidth="1"/>
    <col min="13319" max="13319" width="9.25" style="31" customWidth="1"/>
    <col min="13320" max="13320" width="10.625" style="31" customWidth="1"/>
    <col min="13321" max="13321" width="3.25" style="31" customWidth="1"/>
    <col min="13322" max="13565" width="9" style="31"/>
    <col min="13566" max="13566" width="7.625" style="31" customWidth="1"/>
    <col min="13567" max="13567" width="11.25" style="31" customWidth="1"/>
    <col min="13568" max="13573" width="7.5" style="31" customWidth="1"/>
    <col min="13574" max="13574" width="7.875" style="31" customWidth="1"/>
    <col min="13575" max="13575" width="9.25" style="31" customWidth="1"/>
    <col min="13576" max="13576" width="10.625" style="31" customWidth="1"/>
    <col min="13577" max="13577" width="3.25" style="31" customWidth="1"/>
    <col min="13578" max="13821" width="9" style="31"/>
    <col min="13822" max="13822" width="7.625" style="31" customWidth="1"/>
    <col min="13823" max="13823" width="11.25" style="31" customWidth="1"/>
    <col min="13824" max="13829" width="7.5" style="31" customWidth="1"/>
    <col min="13830" max="13830" width="7.875" style="31" customWidth="1"/>
    <col min="13831" max="13831" width="9.25" style="31" customWidth="1"/>
    <col min="13832" max="13832" width="10.625" style="31" customWidth="1"/>
    <col min="13833" max="13833" width="3.25" style="31" customWidth="1"/>
    <col min="13834" max="14077" width="9" style="31"/>
    <col min="14078" max="14078" width="7.625" style="31" customWidth="1"/>
    <col min="14079" max="14079" width="11.25" style="31" customWidth="1"/>
    <col min="14080" max="14085" width="7.5" style="31" customWidth="1"/>
    <col min="14086" max="14086" width="7.875" style="31" customWidth="1"/>
    <col min="14087" max="14087" width="9.25" style="31" customWidth="1"/>
    <col min="14088" max="14088" width="10.625" style="31" customWidth="1"/>
    <col min="14089" max="14089" width="3.25" style="31" customWidth="1"/>
    <col min="14090" max="14333" width="9" style="31"/>
    <col min="14334" max="14334" width="7.625" style="31" customWidth="1"/>
    <col min="14335" max="14335" width="11.25" style="31" customWidth="1"/>
    <col min="14336" max="14341" width="7.5" style="31" customWidth="1"/>
    <col min="14342" max="14342" width="7.875" style="31" customWidth="1"/>
    <col min="14343" max="14343" width="9.25" style="31" customWidth="1"/>
    <col min="14344" max="14344" width="10.625" style="31" customWidth="1"/>
    <col min="14345" max="14345" width="3.25" style="31" customWidth="1"/>
    <col min="14346" max="14589" width="9" style="31"/>
    <col min="14590" max="14590" width="7.625" style="31" customWidth="1"/>
    <col min="14591" max="14591" width="11.25" style="31" customWidth="1"/>
    <col min="14592" max="14597" width="7.5" style="31" customWidth="1"/>
    <col min="14598" max="14598" width="7.875" style="31" customWidth="1"/>
    <col min="14599" max="14599" width="9.25" style="31" customWidth="1"/>
    <col min="14600" max="14600" width="10.625" style="31" customWidth="1"/>
    <col min="14601" max="14601" width="3.25" style="31" customWidth="1"/>
    <col min="14602" max="14845" width="9" style="31"/>
    <col min="14846" max="14846" width="7.625" style="31" customWidth="1"/>
    <col min="14847" max="14847" width="11.25" style="31" customWidth="1"/>
    <col min="14848" max="14853" width="7.5" style="31" customWidth="1"/>
    <col min="14854" max="14854" width="7.875" style="31" customWidth="1"/>
    <col min="14855" max="14855" width="9.25" style="31" customWidth="1"/>
    <col min="14856" max="14856" width="10.625" style="31" customWidth="1"/>
    <col min="14857" max="14857" width="3.25" style="31" customWidth="1"/>
    <col min="14858" max="15101" width="9" style="31"/>
    <col min="15102" max="15102" width="7.625" style="31" customWidth="1"/>
    <col min="15103" max="15103" width="11.25" style="31" customWidth="1"/>
    <col min="15104" max="15109" width="7.5" style="31" customWidth="1"/>
    <col min="15110" max="15110" width="7.875" style="31" customWidth="1"/>
    <col min="15111" max="15111" width="9.25" style="31" customWidth="1"/>
    <col min="15112" max="15112" width="10.625" style="31" customWidth="1"/>
    <col min="15113" max="15113" width="3.25" style="31" customWidth="1"/>
    <col min="15114" max="15357" width="9" style="31"/>
    <col min="15358" max="15358" width="7.625" style="31" customWidth="1"/>
    <col min="15359" max="15359" width="11.25" style="31" customWidth="1"/>
    <col min="15360" max="15365" width="7.5" style="31" customWidth="1"/>
    <col min="15366" max="15366" width="7.875" style="31" customWidth="1"/>
    <col min="15367" max="15367" width="9.25" style="31" customWidth="1"/>
    <col min="15368" max="15368" width="10.625" style="31" customWidth="1"/>
    <col min="15369" max="15369" width="3.25" style="31" customWidth="1"/>
    <col min="15370" max="15613" width="9" style="31"/>
    <col min="15614" max="15614" width="7.625" style="31" customWidth="1"/>
    <col min="15615" max="15615" width="11.25" style="31" customWidth="1"/>
    <col min="15616" max="15621" width="7.5" style="31" customWidth="1"/>
    <col min="15622" max="15622" width="7.875" style="31" customWidth="1"/>
    <col min="15623" max="15623" width="9.25" style="31" customWidth="1"/>
    <col min="15624" max="15624" width="10.625" style="31" customWidth="1"/>
    <col min="15625" max="15625" width="3.25" style="31" customWidth="1"/>
    <col min="15626" max="15869" width="9" style="31"/>
    <col min="15870" max="15870" width="7.625" style="31" customWidth="1"/>
    <col min="15871" max="15871" width="11.25" style="31" customWidth="1"/>
    <col min="15872" max="15877" width="7.5" style="31" customWidth="1"/>
    <col min="15878" max="15878" width="7.875" style="31" customWidth="1"/>
    <col min="15879" max="15879" width="9.25" style="31" customWidth="1"/>
    <col min="15880" max="15880" width="10.625" style="31" customWidth="1"/>
    <col min="15881" max="15881" width="3.25" style="31" customWidth="1"/>
    <col min="15882" max="16125" width="9" style="31"/>
    <col min="16126" max="16126" width="7.625" style="31" customWidth="1"/>
    <col min="16127" max="16127" width="11.25" style="31" customWidth="1"/>
    <col min="16128" max="16133" width="7.5" style="31" customWidth="1"/>
    <col min="16134" max="16134" width="7.875" style="31" customWidth="1"/>
    <col min="16135" max="16135" width="9.25" style="31" customWidth="1"/>
    <col min="16136" max="16136" width="10.625" style="31" customWidth="1"/>
    <col min="16137" max="16137" width="3.25" style="31" customWidth="1"/>
    <col min="16138" max="16382" width="9" style="31"/>
    <col min="16383" max="16384" width="9" style="31" customWidth="1"/>
  </cols>
  <sheetData>
    <row r="1" spans="1:16137" s="20" customFormat="1" ht="35.25" customHeight="1" thickBot="1">
      <c r="A1" s="100" t="s">
        <v>210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21"/>
    </row>
    <row r="2" spans="1:16137" s="22" customFormat="1" ht="19.899999999999999" customHeight="1">
      <c r="A2" s="102" t="s">
        <v>17</v>
      </c>
      <c r="B2" s="104" t="s">
        <v>18</v>
      </c>
      <c r="C2" s="104" t="s">
        <v>19</v>
      </c>
      <c r="D2" s="106" t="s">
        <v>20</v>
      </c>
      <c r="E2" s="107"/>
      <c r="F2" s="107"/>
      <c r="G2" s="107"/>
      <c r="H2" s="108"/>
      <c r="I2" s="109" t="s">
        <v>21</v>
      </c>
      <c r="J2" s="104" t="s">
        <v>22</v>
      </c>
      <c r="K2" s="111" t="s">
        <v>23</v>
      </c>
    </row>
    <row r="3" spans="1:16137" s="22" customFormat="1" ht="20.25" thickBot="1">
      <c r="A3" s="103"/>
      <c r="B3" s="105"/>
      <c r="C3" s="105"/>
      <c r="D3" s="23" t="s">
        <v>13</v>
      </c>
      <c r="E3" s="23" t="s">
        <v>24</v>
      </c>
      <c r="F3" s="23" t="s">
        <v>25</v>
      </c>
      <c r="G3" s="23" t="s">
        <v>26</v>
      </c>
      <c r="H3" s="24" t="s">
        <v>27</v>
      </c>
      <c r="I3" s="110"/>
      <c r="J3" s="105"/>
      <c r="K3" s="112"/>
      <c r="N3" s="31"/>
      <c r="O3" s="31"/>
    </row>
    <row r="4" spans="1:16137" ht="19.5" hidden="1">
      <c r="A4" s="25"/>
      <c r="B4" s="26"/>
      <c r="C4" s="27"/>
      <c r="D4" s="27">
        <v>5</v>
      </c>
      <c r="E4" s="27">
        <v>4</v>
      </c>
      <c r="F4" s="27">
        <v>3</v>
      </c>
      <c r="G4" s="27">
        <v>2</v>
      </c>
      <c r="H4" s="28">
        <v>1</v>
      </c>
      <c r="I4" s="29"/>
      <c r="J4" s="27"/>
      <c r="K4" s="30"/>
    </row>
    <row r="5" spans="1:16137" s="22" customFormat="1" ht="3" customHeight="1">
      <c r="A5" s="32"/>
      <c r="B5" s="33"/>
      <c r="C5" s="34"/>
      <c r="D5" s="65">
        <v>25</v>
      </c>
      <c r="E5" s="65">
        <v>15</v>
      </c>
      <c r="F5" s="65">
        <v>10</v>
      </c>
      <c r="G5" s="65">
        <v>5</v>
      </c>
      <c r="H5" s="66"/>
      <c r="I5" s="35"/>
      <c r="J5" s="34"/>
      <c r="K5" s="36"/>
      <c r="N5" s="31"/>
      <c r="O5" s="31"/>
    </row>
    <row r="6" spans="1:16137" s="42" customFormat="1" ht="23.1" customHeight="1">
      <c r="A6" s="37">
        <f>IF(B6&lt;&gt;"",A5+1,"")</f>
        <v>1</v>
      </c>
      <c r="B6" s="10" t="s">
        <v>48</v>
      </c>
      <c r="C6" s="38" cm="1">
        <f t="array" ref="C6:C22">SUMIFS('2月積分表'!$J$6:$J$22,'2月積分表'!$B$6:$B$22,$B$6:$B$22)</f>
        <v>13</v>
      </c>
      <c r="D6" s="63">
        <f>COUNTIF('3月入選目錄'!$D$9,$B$6:$B$27)</f>
        <v>0</v>
      </c>
      <c r="E6" s="63">
        <f>COUNTIF('3月入選目錄'!$D$10,$B$6:$B$27)</f>
        <v>0</v>
      </c>
      <c r="F6" s="63">
        <f>COUNTIF('3月入選目錄'!$D$11,$B$6:$B$27)</f>
        <v>1</v>
      </c>
      <c r="G6" s="63">
        <f>COUNTIF('3月入選目錄'!$D$12:$D$16,$B$6:$B$27)</f>
        <v>0</v>
      </c>
      <c r="H6" s="64">
        <f>COUNTIF('3月入選目錄'!$D$17:$D$50,$B$6:$B$27)+COUNTIF('3月入選目錄'!$H$9:$H$50,$B$6:$B$22)</f>
        <v>8</v>
      </c>
      <c r="I6" s="39">
        <f t="shared" ref="I6:I27" si="0">(D6*$D$4)+(E6*$E$4)+(F6*$F$4)+(G6*$G$4)+(H6*$H$4)</f>
        <v>11</v>
      </c>
      <c r="J6" s="40">
        <f t="shared" ref="J6:J27" si="1">C6+I6</f>
        <v>24</v>
      </c>
      <c r="K6" s="41">
        <f t="shared" ref="K6:K27" si="2">(D6*$D$5)+(E6*$E$5)+(F6*$F$5)+(G6*$G$5)</f>
        <v>10</v>
      </c>
      <c r="M6" s="43"/>
    </row>
    <row r="7" spans="1:16137" s="42" customFormat="1" ht="23.1" customHeight="1">
      <c r="A7" s="37">
        <f>IF(B7&lt;&gt;"",A6+1,"")</f>
        <v>2</v>
      </c>
      <c r="B7" s="7" t="s">
        <v>49</v>
      </c>
      <c r="C7" s="38">
        <v>5</v>
      </c>
      <c r="D7" s="63">
        <f>COUNTIF('3月入選目錄'!$D$9,$B$6:$B$27)</f>
        <v>1</v>
      </c>
      <c r="E7" s="63">
        <f>COUNTIF('3月入選目錄'!$D$10,$B$6:$B$27)</f>
        <v>0</v>
      </c>
      <c r="F7" s="63">
        <f>COUNTIF('3月入選目錄'!$D$11,$B$6:$B$27)</f>
        <v>0</v>
      </c>
      <c r="G7" s="63">
        <f>COUNTIF('3月入選目錄'!$D$12:$D$16,$B$6:$B$27)</f>
        <v>1</v>
      </c>
      <c r="H7" s="64">
        <f>COUNTIF('3月入選目錄'!$D$17:$D$50,$B$6:$B$27)+COUNTIF('3月入選目錄'!$H$9:$H$50,$B$6:$B$22)</f>
        <v>5</v>
      </c>
      <c r="I7" s="39">
        <f t="shared" si="0"/>
        <v>12</v>
      </c>
      <c r="J7" s="40">
        <f t="shared" si="1"/>
        <v>17</v>
      </c>
      <c r="K7" s="41">
        <f t="shared" si="2"/>
        <v>30</v>
      </c>
      <c r="M7" s="43"/>
    </row>
    <row r="8" spans="1:16137" s="42" customFormat="1" ht="23.1" customHeight="1">
      <c r="A8" s="37">
        <f t="shared" ref="A8:A14" si="3">IF(B8&lt;&gt;"",A7+1,"")</f>
        <v>3</v>
      </c>
      <c r="B8" s="7" t="s">
        <v>72</v>
      </c>
      <c r="C8" s="44">
        <v>3</v>
      </c>
      <c r="D8" s="63">
        <f>COUNTIF('3月入選目錄'!$D$9,$B$6:$B$27)</f>
        <v>0</v>
      </c>
      <c r="E8" s="63">
        <f>COUNTIF('3月入選目錄'!$D$10,$B$6:$B$27)</f>
        <v>1</v>
      </c>
      <c r="F8" s="63">
        <f>COUNTIF('3月入選目錄'!$D$11,$B$6:$B$27)</f>
        <v>0</v>
      </c>
      <c r="G8" s="63">
        <f>COUNTIF('3月入選目錄'!$D$12:$D$16,$B$6:$B$27)</f>
        <v>1</v>
      </c>
      <c r="H8" s="64">
        <f>COUNTIF('3月入選目錄'!$D$17:$D$50,$B$6:$B$27)+COUNTIF('3月入選目錄'!$H$9:$H$50,$B$6:$B$22)</f>
        <v>7</v>
      </c>
      <c r="I8" s="39">
        <f t="shared" si="0"/>
        <v>13</v>
      </c>
      <c r="J8" s="40">
        <f t="shared" si="1"/>
        <v>16</v>
      </c>
      <c r="K8" s="41">
        <f t="shared" si="2"/>
        <v>20</v>
      </c>
      <c r="M8" s="43"/>
    </row>
    <row r="9" spans="1:16137" s="42" customFormat="1" ht="23.1" customHeight="1">
      <c r="A9" s="37">
        <f t="shared" si="3"/>
        <v>4</v>
      </c>
      <c r="B9" s="7" t="s">
        <v>79</v>
      </c>
      <c r="C9" s="38">
        <v>8</v>
      </c>
      <c r="D9" s="63">
        <f>COUNTIF('3月入選目錄'!$D$9,$B$6:$B$27)</f>
        <v>0</v>
      </c>
      <c r="E9" s="63">
        <f>COUNTIF('3月入選目錄'!$D$10,$B$6:$B$27)</f>
        <v>0</v>
      </c>
      <c r="F9" s="63">
        <f>COUNTIF('3月入選目錄'!$D$11,$B$6:$B$27)</f>
        <v>0</v>
      </c>
      <c r="G9" s="63">
        <f>COUNTIF('3月入選目錄'!$D$12:$D$16,$B$6:$B$27)</f>
        <v>1</v>
      </c>
      <c r="H9" s="64">
        <f>COUNTIF('3月入選目錄'!$D$17:$D$50,$B$6:$B$27)+COUNTIF('3月入選目錄'!$H$9:$H$50,$B$6:$B$22)</f>
        <v>5</v>
      </c>
      <c r="I9" s="39">
        <f t="shared" si="0"/>
        <v>7</v>
      </c>
      <c r="J9" s="40">
        <f t="shared" si="1"/>
        <v>15</v>
      </c>
      <c r="K9" s="41">
        <f t="shared" si="2"/>
        <v>5</v>
      </c>
      <c r="M9" s="43"/>
    </row>
    <row r="10" spans="1:16137" s="42" customFormat="1" ht="23.1" customHeight="1">
      <c r="A10" s="37">
        <f t="shared" si="3"/>
        <v>5</v>
      </c>
      <c r="B10" s="7" t="s">
        <v>87</v>
      </c>
      <c r="C10" s="40">
        <v>4</v>
      </c>
      <c r="D10" s="63">
        <f>COUNTIF('3月入選目錄'!$D$9,$B$6:$B$27)</f>
        <v>0</v>
      </c>
      <c r="E10" s="63">
        <f>COUNTIF('3月入選目錄'!$D$10,$B$6:$B$27)</f>
        <v>0</v>
      </c>
      <c r="F10" s="63">
        <f>COUNTIF('3月入選目錄'!$D$11,$B$6:$B$27)</f>
        <v>0</v>
      </c>
      <c r="G10" s="63">
        <f>COUNTIF('3月入選目錄'!$D$12:$D$16,$B$6:$B$27)</f>
        <v>2</v>
      </c>
      <c r="H10" s="64">
        <f>COUNTIF('3月入選目錄'!$D$17:$D$50,$B$6:$B$27)+COUNTIF('3月入選目錄'!$H$9:$H$50,$B$6:$B$22)</f>
        <v>6</v>
      </c>
      <c r="I10" s="39">
        <f t="shared" si="0"/>
        <v>10</v>
      </c>
      <c r="J10" s="40">
        <f t="shared" si="1"/>
        <v>14</v>
      </c>
      <c r="K10" s="41">
        <f t="shared" si="2"/>
        <v>10</v>
      </c>
      <c r="L10" s="31"/>
      <c r="M10" s="45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</row>
    <row r="11" spans="1:16137" s="42" customFormat="1" ht="23.1" customHeight="1">
      <c r="A11" s="37">
        <f t="shared" si="3"/>
        <v>6</v>
      </c>
      <c r="B11" s="7" t="s">
        <v>57</v>
      </c>
      <c r="C11" s="38">
        <v>6</v>
      </c>
      <c r="D11" s="63">
        <f>COUNTIF('3月入選目錄'!$D$9,$B$6:$B$27)</f>
        <v>0</v>
      </c>
      <c r="E11" s="63">
        <f>COUNTIF('3月入選目錄'!$D$10,$B$6:$B$27)</f>
        <v>0</v>
      </c>
      <c r="F11" s="63">
        <f>COUNTIF('3月入選目錄'!$D$11,$B$6:$B$27)</f>
        <v>0</v>
      </c>
      <c r="G11" s="63">
        <f>COUNTIF('3月入選目錄'!$D$12:$D$16,$B$6:$B$27)</f>
        <v>0</v>
      </c>
      <c r="H11" s="64">
        <f>COUNTIF('3月入選目錄'!$D$17:$D$50,$B$6:$B$27)+COUNTIF('3月入選目錄'!$H$9:$H$50,$B$6:$B$22)</f>
        <v>7</v>
      </c>
      <c r="I11" s="39">
        <f t="shared" si="0"/>
        <v>7</v>
      </c>
      <c r="J11" s="40">
        <f t="shared" si="1"/>
        <v>13</v>
      </c>
      <c r="K11" s="41">
        <f t="shared" si="2"/>
        <v>0</v>
      </c>
      <c r="M11" s="43"/>
    </row>
    <row r="12" spans="1:16137" ht="23.1" customHeight="1">
      <c r="A12" s="37">
        <f t="shared" si="3"/>
        <v>7</v>
      </c>
      <c r="B12" s="7" t="s">
        <v>81</v>
      </c>
      <c r="C12" s="40">
        <v>7</v>
      </c>
      <c r="D12" s="63">
        <f>COUNTIF('3月入選目錄'!$D$9,$B$6:$B$27)</f>
        <v>0</v>
      </c>
      <c r="E12" s="63">
        <f>COUNTIF('3月入選目錄'!$D$10,$B$6:$B$27)</f>
        <v>0</v>
      </c>
      <c r="F12" s="63">
        <f>COUNTIF('3月入選目錄'!$D$11,$B$6:$B$27)</f>
        <v>0</v>
      </c>
      <c r="G12" s="63">
        <f>COUNTIF('3月入選目錄'!$D$12:$D$16,$B$6:$B$27)</f>
        <v>0</v>
      </c>
      <c r="H12" s="64">
        <f>COUNTIF('3月入選目錄'!$D$17:$D$50,$B$6:$B$27)+COUNTIF('3月入選目錄'!$H$9:$H$50,$B$6:$B$22)</f>
        <v>6</v>
      </c>
      <c r="I12" s="39">
        <f t="shared" si="0"/>
        <v>6</v>
      </c>
      <c r="J12" s="40">
        <f t="shared" si="1"/>
        <v>13</v>
      </c>
      <c r="K12" s="41">
        <f t="shared" si="2"/>
        <v>0</v>
      </c>
      <c r="M12" s="45"/>
    </row>
    <row r="13" spans="1:16137" ht="23.1" customHeight="1">
      <c r="A13" s="37">
        <f t="shared" si="3"/>
        <v>8</v>
      </c>
      <c r="B13" s="7" t="s">
        <v>66</v>
      </c>
      <c r="C13" s="38">
        <v>8</v>
      </c>
      <c r="D13" s="63">
        <f>COUNTIF('3月入選目錄'!$D$9,$B$6:$B$27)</f>
        <v>0</v>
      </c>
      <c r="E13" s="63">
        <f>COUNTIF('3月入選目錄'!$D$10,$B$6:$B$27)</f>
        <v>0</v>
      </c>
      <c r="F13" s="63">
        <f>COUNTIF('3月入選目錄'!$D$11,$B$6:$B$27)</f>
        <v>0</v>
      </c>
      <c r="G13" s="63">
        <f>COUNTIF('3月入選目錄'!$D$12:$D$16,$B$6:$B$27)</f>
        <v>0</v>
      </c>
      <c r="H13" s="64">
        <f>COUNTIF('3月入選目錄'!$D$17:$D$50,$B$6:$B$27)+COUNTIF('3月入選目錄'!$H$9:$H$50,$B$6:$B$22)</f>
        <v>4</v>
      </c>
      <c r="I13" s="39">
        <f t="shared" si="0"/>
        <v>4</v>
      </c>
      <c r="J13" s="40">
        <f t="shared" si="1"/>
        <v>12</v>
      </c>
      <c r="K13" s="41">
        <f t="shared" si="2"/>
        <v>0</v>
      </c>
      <c r="M13" s="45"/>
    </row>
    <row r="14" spans="1:16137" ht="23.1" customHeight="1">
      <c r="A14" s="37">
        <f t="shared" si="3"/>
        <v>9</v>
      </c>
      <c r="B14" s="13" t="s">
        <v>56</v>
      </c>
      <c r="C14" s="38">
        <v>7</v>
      </c>
      <c r="D14" s="63">
        <f>COUNTIF('3月入選目錄'!$D$9,$B$6:$B$27)</f>
        <v>0</v>
      </c>
      <c r="E14" s="63">
        <f>COUNTIF('3月入選目錄'!$D$10,$B$6:$B$27)</f>
        <v>0</v>
      </c>
      <c r="F14" s="63">
        <f>COUNTIF('3月入選目錄'!$D$11,$B$6:$B$27)</f>
        <v>0</v>
      </c>
      <c r="G14" s="63">
        <f>COUNTIF('3月入選目錄'!$D$12:$D$16,$B$6:$B$27)</f>
        <v>0</v>
      </c>
      <c r="H14" s="64">
        <f>COUNTIF('3月入選目錄'!$D$17:$D$50,$B$6:$B$27)+COUNTIF('3月入選目錄'!$H$9:$H$50,$B$6:$B$22)</f>
        <v>5</v>
      </c>
      <c r="I14" s="39">
        <f t="shared" si="0"/>
        <v>5</v>
      </c>
      <c r="J14" s="40">
        <f t="shared" si="1"/>
        <v>12</v>
      </c>
      <c r="K14" s="41">
        <f t="shared" si="2"/>
        <v>0</v>
      </c>
      <c r="L14" s="42"/>
      <c r="M14" s="43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</row>
    <row r="15" spans="1:16137" ht="23.1" customHeight="1">
      <c r="A15" s="37">
        <f>IF(B15&lt;&gt;"",A14+1,"")</f>
        <v>10</v>
      </c>
      <c r="B15" s="7" t="s">
        <v>85</v>
      </c>
      <c r="C15" s="40">
        <v>5</v>
      </c>
      <c r="D15" s="63">
        <f>COUNTIF('3月入選目錄'!$D$9,$B$6:$B$27)</f>
        <v>0</v>
      </c>
      <c r="E15" s="63">
        <f>COUNTIF('3月入選目錄'!$D$10,$B$6:$B$27)</f>
        <v>0</v>
      </c>
      <c r="F15" s="63">
        <f>COUNTIF('3月入選目錄'!$D$11,$B$6:$B$27)</f>
        <v>0</v>
      </c>
      <c r="G15" s="63">
        <f>COUNTIF('3月入選目錄'!$D$12:$D$16,$B$6:$B$27)</f>
        <v>0</v>
      </c>
      <c r="H15" s="64">
        <f>COUNTIF('3月入選目錄'!$D$17:$D$50,$B$6:$B$27)+COUNTIF('3月入選目錄'!$H$9:$H$50,$B$6:$B$22)</f>
        <v>4</v>
      </c>
      <c r="I15" s="39">
        <f t="shared" si="0"/>
        <v>4</v>
      </c>
      <c r="J15" s="40">
        <f t="shared" si="1"/>
        <v>9</v>
      </c>
      <c r="K15" s="41">
        <f t="shared" si="2"/>
        <v>0</v>
      </c>
      <c r="M15" s="45"/>
    </row>
    <row r="16" spans="1:16137" ht="23.1" customHeight="1">
      <c r="A16" s="37">
        <f>IF(B16&lt;&gt;"",A15+1,"")</f>
        <v>11</v>
      </c>
      <c r="B16" s="7" t="s">
        <v>68</v>
      </c>
      <c r="C16" s="38">
        <v>5</v>
      </c>
      <c r="D16" s="63">
        <f>COUNTIF('3月入選目錄'!$D$9,$B$6:$B$27)</f>
        <v>0</v>
      </c>
      <c r="E16" s="63">
        <f>COUNTIF('3月入選目錄'!$D$10,$B$6:$B$27)</f>
        <v>0</v>
      </c>
      <c r="F16" s="63">
        <f>COUNTIF('3月入選目錄'!$D$11,$B$6:$B$27)</f>
        <v>0</v>
      </c>
      <c r="G16" s="63">
        <f>COUNTIF('3月入選目錄'!$D$12:$D$16,$B$6:$B$27)</f>
        <v>0</v>
      </c>
      <c r="H16" s="64">
        <f>COUNTIF('3月入選目錄'!$D$17:$D$50,$B$6:$B$27)+COUNTIF('3月入選目錄'!$H$9:$H$50,$B$6:$B$22)</f>
        <v>4</v>
      </c>
      <c r="I16" s="39">
        <f t="shared" si="0"/>
        <v>4</v>
      </c>
      <c r="J16" s="40">
        <f t="shared" si="1"/>
        <v>9</v>
      </c>
      <c r="K16" s="41">
        <f t="shared" si="2"/>
        <v>0</v>
      </c>
      <c r="M16" s="45"/>
    </row>
    <row r="17" spans="1:15" ht="23.1" customHeight="1">
      <c r="A17" s="37">
        <f t="shared" ref="A17:A27" si="4">IF(B17&lt;&gt;"",A16+1,"")</f>
        <v>12</v>
      </c>
      <c r="B17" s="7" t="s">
        <v>138</v>
      </c>
      <c r="C17" s="38">
        <v>2</v>
      </c>
      <c r="D17" s="63">
        <f>COUNTIF('3月入選目錄'!$D$9,$B$6:$B$27)</f>
        <v>0</v>
      </c>
      <c r="E17" s="63">
        <f>COUNTIF('3月入選目錄'!$D$10,$B$6:$B$27)</f>
        <v>0</v>
      </c>
      <c r="F17" s="63">
        <f>COUNTIF('3月入選目錄'!$D$11,$B$6:$B$27)</f>
        <v>0</v>
      </c>
      <c r="G17" s="63">
        <f>COUNTIF('3月入選目錄'!$D$12:$D$16,$B$6:$B$27)</f>
        <v>0</v>
      </c>
      <c r="H17" s="64">
        <f>COUNTIF('3月入選目錄'!$D$17:$D$50,$B$6:$B$27)+COUNTIF('3月入選目錄'!$H$9:$H$50,$B$6:$B$22)</f>
        <v>6</v>
      </c>
      <c r="I17" s="39">
        <f t="shared" si="0"/>
        <v>6</v>
      </c>
      <c r="J17" s="40">
        <f t="shared" si="1"/>
        <v>8</v>
      </c>
      <c r="K17" s="41">
        <f t="shared" si="2"/>
        <v>0</v>
      </c>
    </row>
    <row r="18" spans="1:15" ht="23.1" customHeight="1">
      <c r="A18" s="37">
        <f t="shared" si="4"/>
        <v>13</v>
      </c>
      <c r="B18" s="7" t="s">
        <v>63</v>
      </c>
      <c r="C18" s="40">
        <v>3</v>
      </c>
      <c r="D18" s="63">
        <f>COUNTIF('3月入選目錄'!$D$9,$B$6:$B$27)</f>
        <v>0</v>
      </c>
      <c r="E18" s="63">
        <f>COUNTIF('3月入選目錄'!$D$10,$B$6:$B$27)</f>
        <v>0</v>
      </c>
      <c r="F18" s="63">
        <f>COUNTIF('3月入選目錄'!$D$11,$B$6:$B$27)</f>
        <v>0</v>
      </c>
      <c r="G18" s="63">
        <f>COUNTIF('3月入選目錄'!$D$12:$D$16,$B$6:$B$27)</f>
        <v>0</v>
      </c>
      <c r="H18" s="64">
        <f>COUNTIF('3月入選目錄'!$D$17:$D$50,$B$6:$B$27)+COUNTIF('3月入選目錄'!$H$9:$H$50,$B$6:$B$22)</f>
        <v>4</v>
      </c>
      <c r="I18" s="39">
        <f t="shared" si="0"/>
        <v>4</v>
      </c>
      <c r="J18" s="40">
        <f t="shared" si="1"/>
        <v>7</v>
      </c>
      <c r="K18" s="41">
        <f t="shared" si="2"/>
        <v>0</v>
      </c>
      <c r="M18" s="45"/>
    </row>
    <row r="19" spans="1:15" ht="23.1" customHeight="1">
      <c r="A19" s="37">
        <f t="shared" si="4"/>
        <v>14</v>
      </c>
      <c r="B19" s="7" t="s">
        <v>103</v>
      </c>
      <c r="C19" s="40">
        <v>6</v>
      </c>
      <c r="D19" s="63">
        <f>COUNTIF('3月入選目錄'!$D$9,$B$6:$B$27)</f>
        <v>0</v>
      </c>
      <c r="E19" s="63">
        <f>COUNTIF('3月入選目錄'!$D$10,$B$6:$B$27)</f>
        <v>0</v>
      </c>
      <c r="F19" s="63">
        <f>COUNTIF('3月入選目錄'!$D$11,$B$6:$B$27)</f>
        <v>0</v>
      </c>
      <c r="G19" s="63">
        <f>COUNTIF('3月入選目錄'!$D$12:$D$16,$B$6:$B$27)</f>
        <v>0</v>
      </c>
      <c r="H19" s="64">
        <f>COUNTIF('3月入選目錄'!$D$17:$D$50,$B$6:$B$27)+COUNTIF('3月入選目錄'!$H$9:$H$50,$B$6:$B$22)</f>
        <v>0</v>
      </c>
      <c r="I19" s="39">
        <f t="shared" si="0"/>
        <v>0</v>
      </c>
      <c r="J19" s="40">
        <f t="shared" si="1"/>
        <v>6</v>
      </c>
      <c r="K19" s="41">
        <f t="shared" si="2"/>
        <v>0</v>
      </c>
      <c r="M19" s="45"/>
    </row>
    <row r="20" spans="1:15" ht="23.1" customHeight="1">
      <c r="A20" s="37">
        <f t="shared" si="4"/>
        <v>15</v>
      </c>
      <c r="B20" s="7" t="s">
        <v>65</v>
      </c>
      <c r="C20" s="40">
        <v>5</v>
      </c>
      <c r="D20" s="63">
        <f>COUNTIF('3月入選目錄'!$D$9,$B$6:$B$27)</f>
        <v>0</v>
      </c>
      <c r="E20" s="63">
        <f>COUNTIF('3月入選目錄'!$D$10,$B$6:$B$27)</f>
        <v>0</v>
      </c>
      <c r="F20" s="63">
        <f>COUNTIF('3月入選目錄'!$D$11,$B$6:$B$27)</f>
        <v>0</v>
      </c>
      <c r="G20" s="63">
        <f>COUNTIF('3月入選目錄'!$D$12:$D$16,$B$6:$B$27)</f>
        <v>0</v>
      </c>
      <c r="H20" s="64">
        <f>COUNTIF('3月入選目錄'!$D$17:$D$50,$B$6:$B$27)+COUNTIF('3月入選目錄'!$H$9:$H$50,$B$6:$B$22)</f>
        <v>0</v>
      </c>
      <c r="I20" s="39">
        <f t="shared" si="0"/>
        <v>0</v>
      </c>
      <c r="J20" s="40">
        <f t="shared" si="1"/>
        <v>5</v>
      </c>
      <c r="K20" s="41">
        <f t="shared" si="2"/>
        <v>0</v>
      </c>
    </row>
    <row r="21" spans="1:15" ht="23.1" customHeight="1">
      <c r="A21" s="37">
        <f t="shared" si="4"/>
        <v>16</v>
      </c>
      <c r="B21" s="7" t="s">
        <v>47</v>
      </c>
      <c r="C21" s="40">
        <v>5</v>
      </c>
      <c r="D21" s="63">
        <f>COUNTIF('3月入選目錄'!$D$9,$B$6:$B$27)</f>
        <v>0</v>
      </c>
      <c r="E21" s="63">
        <f>COUNTIF('3月入選目錄'!$D$10,$B$6:$B$27)</f>
        <v>0</v>
      </c>
      <c r="F21" s="63">
        <f>COUNTIF('3月入選目錄'!$D$11,$B$6:$B$27)</f>
        <v>0</v>
      </c>
      <c r="G21" s="63">
        <f>COUNTIF('3月入選目錄'!$D$12:$D$16,$B$6:$B$27)</f>
        <v>0</v>
      </c>
      <c r="H21" s="64">
        <f>COUNTIF('3月入選目錄'!$D$17:$D$50,$B$6:$B$27)+COUNTIF('3月入選目錄'!$H$9:$H$50,$B$6:$B$22)</f>
        <v>0</v>
      </c>
      <c r="I21" s="39">
        <f t="shared" si="0"/>
        <v>0</v>
      </c>
      <c r="J21" s="40">
        <f t="shared" si="1"/>
        <v>5</v>
      </c>
      <c r="K21" s="41">
        <f t="shared" si="2"/>
        <v>0</v>
      </c>
      <c r="M21" s="45"/>
    </row>
    <row r="22" spans="1:15" ht="23.1" customHeight="1">
      <c r="A22" s="37">
        <f t="shared" si="4"/>
        <v>17</v>
      </c>
      <c r="B22" s="7" t="s">
        <v>212</v>
      </c>
      <c r="C22" s="38">
        <v>0</v>
      </c>
      <c r="D22" s="63">
        <f>COUNTIF('3月入選目錄'!$D$9,$B$6:$B$27)</f>
        <v>0</v>
      </c>
      <c r="E22" s="63">
        <f>COUNTIF('3月入選目錄'!$D$10,$B$6:$B$27)</f>
        <v>0</v>
      </c>
      <c r="F22" s="63">
        <f>COUNTIF('3月入選目錄'!$D$11,$B$6:$B$27)</f>
        <v>0</v>
      </c>
      <c r="G22" s="63">
        <f>COUNTIF('3月入選目錄'!$D$12:$D$16,$B$6:$B$27)</f>
        <v>0</v>
      </c>
      <c r="H22" s="64">
        <f>COUNTIF('3月入選目錄'!$D$17:$D$50,$B$6:$B$27)+COUNTIF('3月入選目錄'!$H$9:$H$50,$B$6:$B$22)</f>
        <v>4</v>
      </c>
      <c r="I22" s="39">
        <f t="shared" si="0"/>
        <v>4</v>
      </c>
      <c r="J22" s="40">
        <f t="shared" si="1"/>
        <v>4</v>
      </c>
      <c r="K22" s="41">
        <f t="shared" si="2"/>
        <v>0</v>
      </c>
      <c r="M22" s="45"/>
    </row>
    <row r="23" spans="1:15" ht="23.1" customHeight="1">
      <c r="A23" s="37">
        <f t="shared" si="4"/>
        <v>18</v>
      </c>
      <c r="B23" s="7" t="s">
        <v>279</v>
      </c>
      <c r="C23" s="40"/>
      <c r="D23" s="63">
        <f>COUNTIF('2月入選目錄'!$D$9,$B$6:$B$27)</f>
        <v>0</v>
      </c>
      <c r="E23" s="63">
        <f>COUNTIF('2月入選目錄'!$D$10,$B$6:$B$27)</f>
        <v>0</v>
      </c>
      <c r="F23" s="63">
        <f>COUNTIF('2月入選目錄'!$D$11,$B$6:$B$27)</f>
        <v>0</v>
      </c>
      <c r="G23" s="63">
        <f>COUNTIF('2月入選目錄'!$D$12:$D$16,$B$6:$B$27)</f>
        <v>0</v>
      </c>
      <c r="H23" s="64">
        <f>COUNTIF('2月入選目錄'!$D$17:$D$56,$B$6:$B$27)+COUNTIF('2月入選目錄'!$H$9:$H$56,$B$6:$B$27)</f>
        <v>0</v>
      </c>
      <c r="I23" s="39">
        <f t="shared" si="0"/>
        <v>0</v>
      </c>
      <c r="J23" s="40">
        <f t="shared" si="1"/>
        <v>0</v>
      </c>
      <c r="K23" s="41">
        <f t="shared" si="2"/>
        <v>0</v>
      </c>
      <c r="M23" s="45"/>
    </row>
    <row r="24" spans="1:15" ht="23.1" customHeight="1">
      <c r="A24" s="37">
        <f t="shared" si="4"/>
        <v>19</v>
      </c>
      <c r="B24" s="7" t="s">
        <v>285</v>
      </c>
      <c r="C24" s="40"/>
      <c r="D24" s="63">
        <f>COUNTIF('2月入選目錄'!$D$9,$B$6:$B$27)</f>
        <v>0</v>
      </c>
      <c r="E24" s="63">
        <f>COUNTIF('2月入選目錄'!$D$10,$B$6:$B$27)</f>
        <v>0</v>
      </c>
      <c r="F24" s="63">
        <f>COUNTIF('2月入選目錄'!$D$11,$B$6:$B$27)</f>
        <v>0</v>
      </c>
      <c r="G24" s="63">
        <f>COUNTIF('2月入選目錄'!$D$12:$D$16,$B$6:$B$27)</f>
        <v>0</v>
      </c>
      <c r="H24" s="64">
        <f>COUNTIF('2月入選目錄'!$D$17:$D$56,$B$6:$B$27)+COUNTIF('2月入選目錄'!$H$9:$H$56,$B$6:$B$27)</f>
        <v>0</v>
      </c>
      <c r="I24" s="39">
        <f t="shared" si="0"/>
        <v>0</v>
      </c>
      <c r="J24" s="40">
        <f t="shared" si="1"/>
        <v>0</v>
      </c>
      <c r="K24" s="41">
        <f t="shared" si="2"/>
        <v>0</v>
      </c>
    </row>
    <row r="25" spans="1:15" ht="23.1" customHeight="1">
      <c r="A25" s="37">
        <f t="shared" si="4"/>
        <v>20</v>
      </c>
      <c r="B25" s="7" t="s">
        <v>261</v>
      </c>
      <c r="C25" s="38"/>
      <c r="D25" s="63">
        <f>COUNTIF('2月入選目錄'!$D$9,$B$6:$B$27)</f>
        <v>0</v>
      </c>
      <c r="E25" s="63">
        <f>COUNTIF('2月入選目錄'!$D$10,$B$6:$B$27)</f>
        <v>0</v>
      </c>
      <c r="F25" s="63">
        <f>COUNTIF('2月入選目錄'!$D$11,$B$6:$B$27)</f>
        <v>0</v>
      </c>
      <c r="G25" s="63">
        <f>COUNTIF('2月入選目錄'!$D$12:$D$16,$B$6:$B$27)</f>
        <v>0</v>
      </c>
      <c r="H25" s="64">
        <f>COUNTIF('2月入選目錄'!$D$17:$D$56,$B$6:$B$27)+COUNTIF('2月入選目錄'!$H$9:$H$56,$B$6:$B$27)</f>
        <v>0</v>
      </c>
      <c r="I25" s="39">
        <f t="shared" si="0"/>
        <v>0</v>
      </c>
      <c r="J25" s="40">
        <f t="shared" si="1"/>
        <v>0</v>
      </c>
      <c r="K25" s="41">
        <f t="shared" si="2"/>
        <v>0</v>
      </c>
    </row>
    <row r="26" spans="1:15" ht="23.1" customHeight="1">
      <c r="A26" s="37">
        <f t="shared" si="4"/>
        <v>21</v>
      </c>
      <c r="B26" s="7" t="s">
        <v>270</v>
      </c>
      <c r="C26" s="38"/>
      <c r="D26" s="63">
        <f>COUNTIF('2月入選目錄'!$D$9,$B$6:$B$27)</f>
        <v>0</v>
      </c>
      <c r="E26" s="63">
        <f>COUNTIF('2月入選目錄'!$D$10,$B$6:$B$27)</f>
        <v>0</v>
      </c>
      <c r="F26" s="63">
        <f>COUNTIF('2月入選目錄'!$D$11,$B$6:$B$27)</f>
        <v>0</v>
      </c>
      <c r="G26" s="63">
        <f>COUNTIF('2月入選目錄'!$D$12:$D$16,$B$6:$B$27)</f>
        <v>0</v>
      </c>
      <c r="H26" s="64">
        <f>COUNTIF('2月入選目錄'!$D$17:$D$56,$B$6:$B$27)+COUNTIF('2月入選目錄'!$H$9:$H$56,$B$6:$B$27)</f>
        <v>0</v>
      </c>
      <c r="I26" s="39">
        <f t="shared" ref="I26" si="5">(D26*$D$4)+(E26*$E$4)+(F26*$F$4)+(G26*$G$4)+(H26*$H$4)</f>
        <v>0</v>
      </c>
      <c r="J26" s="40">
        <f t="shared" ref="J26" si="6">C26+I26</f>
        <v>0</v>
      </c>
      <c r="K26" s="41">
        <f t="shared" ref="K26" si="7">(D26*$D$5)+(E26*$E$5)+(F26*$F$5)+(G26*$G$5)</f>
        <v>0</v>
      </c>
    </row>
    <row r="27" spans="1:15" ht="23.1" customHeight="1" thickBot="1">
      <c r="A27" s="37">
        <f t="shared" si="4"/>
        <v>22</v>
      </c>
      <c r="B27" s="7" t="s">
        <v>282</v>
      </c>
      <c r="C27" s="40"/>
      <c r="D27" s="63">
        <f>COUNTIF('2月入選目錄'!$D$9,$B$6:$B$27)</f>
        <v>0</v>
      </c>
      <c r="E27" s="63">
        <f>COUNTIF('2月入選目錄'!$D$10,$B$6:$B$27)</f>
        <v>0</v>
      </c>
      <c r="F27" s="63">
        <f>COUNTIF('2月入選目錄'!$D$11,$B$6:$B$27)</f>
        <v>0</v>
      </c>
      <c r="G27" s="63">
        <f>COUNTIF('2月入選目錄'!$D$12:$D$16,$B$6:$B$27)</f>
        <v>0</v>
      </c>
      <c r="H27" s="64">
        <f>COUNTIF('2月入選目錄'!$D$17:$D$56,$B$6:$B$27)+COUNTIF('2月入選目錄'!$H$9:$H$56,$B$6:$B$27)</f>
        <v>0</v>
      </c>
      <c r="I27" s="39">
        <f t="shared" si="0"/>
        <v>0</v>
      </c>
      <c r="J27" s="40">
        <f t="shared" si="1"/>
        <v>0</v>
      </c>
      <c r="K27" s="41">
        <f t="shared" si="2"/>
        <v>0</v>
      </c>
      <c r="M27" s="45"/>
    </row>
    <row r="28" spans="1:15" s="22" customFormat="1" ht="23.1" customHeight="1" thickBot="1">
      <c r="A28" s="98" t="s">
        <v>28</v>
      </c>
      <c r="B28" s="99"/>
      <c r="C28" s="46">
        <f t="shared" ref="C28:I28" si="8">SUM(C6:C27)</f>
        <v>92</v>
      </c>
      <c r="D28" s="46">
        <f t="shared" si="8"/>
        <v>1</v>
      </c>
      <c r="E28" s="46">
        <f t="shared" si="8"/>
        <v>1</v>
      </c>
      <c r="F28" s="46">
        <f t="shared" si="8"/>
        <v>1</v>
      </c>
      <c r="G28" s="46">
        <f t="shared" si="8"/>
        <v>5</v>
      </c>
      <c r="H28" s="47">
        <f t="shared" si="8"/>
        <v>75</v>
      </c>
      <c r="I28" s="48">
        <f t="shared" si="8"/>
        <v>97</v>
      </c>
      <c r="J28" s="49">
        <f>I28+C28</f>
        <v>189</v>
      </c>
      <c r="K28" s="50">
        <f>SUM(K6:K27)</f>
        <v>75</v>
      </c>
      <c r="N28" s="31"/>
      <c r="O28" s="31"/>
    </row>
    <row r="29" spans="1:15" s="53" customFormat="1" ht="23.1" customHeight="1">
      <c r="A29" s="51" t="s">
        <v>29</v>
      </c>
      <c r="B29" s="52"/>
      <c r="C29" s="52"/>
      <c r="D29" s="52"/>
      <c r="E29" s="52"/>
      <c r="F29" s="52"/>
      <c r="G29" s="52"/>
      <c r="H29" s="52"/>
      <c r="N29" s="31"/>
      <c r="O29" s="31"/>
    </row>
  </sheetData>
  <mergeCells count="9">
    <mergeCell ref="A28:B28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B5BBF-EC10-40F2-AC69-E8EF90678889}">
  <dimension ref="A1:I86"/>
  <sheetViews>
    <sheetView zoomScaleNormal="100" workbookViewId="0">
      <selection activeCell="J13" sqref="J13"/>
    </sheetView>
  </sheetViews>
  <sheetFormatPr defaultRowHeight="16.5"/>
  <cols>
    <col min="1" max="1" width="6.125" customWidth="1"/>
    <col min="2" max="2" width="5.25" customWidth="1"/>
    <col min="3" max="3" width="18.625" customWidth="1"/>
    <col min="4" max="4" width="10.125" customWidth="1"/>
    <col min="5" max="5" width="6.125" customWidth="1"/>
    <col min="6" max="6" width="5.25" customWidth="1"/>
    <col min="7" max="7" width="18.625" customWidth="1"/>
    <col min="8" max="8" width="10.125" customWidth="1"/>
    <col min="257" max="257" width="7.375" customWidth="1"/>
    <col min="258" max="258" width="10.375" customWidth="1"/>
    <col min="259" max="259" width="12.75" customWidth="1"/>
    <col min="260" max="260" width="15.5" customWidth="1"/>
    <col min="261" max="261" width="7.375" customWidth="1"/>
    <col min="262" max="262" width="9.5" customWidth="1"/>
    <col min="263" max="263" width="14.125" customWidth="1"/>
    <col min="264" max="264" width="15.5" customWidth="1"/>
    <col min="513" max="513" width="7.375" customWidth="1"/>
    <col min="514" max="514" width="10.375" customWidth="1"/>
    <col min="515" max="515" width="12.75" customWidth="1"/>
    <col min="516" max="516" width="15.5" customWidth="1"/>
    <col min="517" max="517" width="7.375" customWidth="1"/>
    <col min="518" max="518" width="9.5" customWidth="1"/>
    <col min="519" max="519" width="14.125" customWidth="1"/>
    <col min="520" max="520" width="15.5" customWidth="1"/>
    <col min="769" max="769" width="7.375" customWidth="1"/>
    <col min="770" max="770" width="10.375" customWidth="1"/>
    <col min="771" max="771" width="12.75" customWidth="1"/>
    <col min="772" max="772" width="15.5" customWidth="1"/>
    <col min="773" max="773" width="7.375" customWidth="1"/>
    <col min="774" max="774" width="9.5" customWidth="1"/>
    <col min="775" max="775" width="14.125" customWidth="1"/>
    <col min="776" max="776" width="15.5" customWidth="1"/>
    <col min="1025" max="1025" width="7.375" customWidth="1"/>
    <col min="1026" max="1026" width="10.375" customWidth="1"/>
    <col min="1027" max="1027" width="12.75" customWidth="1"/>
    <col min="1028" max="1028" width="15.5" customWidth="1"/>
    <col min="1029" max="1029" width="7.375" customWidth="1"/>
    <col min="1030" max="1030" width="9.5" customWidth="1"/>
    <col min="1031" max="1031" width="14.125" customWidth="1"/>
    <col min="1032" max="1032" width="15.5" customWidth="1"/>
    <col min="1281" max="1281" width="7.375" customWidth="1"/>
    <col min="1282" max="1282" width="10.375" customWidth="1"/>
    <col min="1283" max="1283" width="12.75" customWidth="1"/>
    <col min="1284" max="1284" width="15.5" customWidth="1"/>
    <col min="1285" max="1285" width="7.375" customWidth="1"/>
    <col min="1286" max="1286" width="9.5" customWidth="1"/>
    <col min="1287" max="1287" width="14.125" customWidth="1"/>
    <col min="1288" max="1288" width="15.5" customWidth="1"/>
    <col min="1537" max="1537" width="7.375" customWidth="1"/>
    <col min="1538" max="1538" width="10.375" customWidth="1"/>
    <col min="1539" max="1539" width="12.75" customWidth="1"/>
    <col min="1540" max="1540" width="15.5" customWidth="1"/>
    <col min="1541" max="1541" width="7.375" customWidth="1"/>
    <col min="1542" max="1542" width="9.5" customWidth="1"/>
    <col min="1543" max="1543" width="14.125" customWidth="1"/>
    <col min="1544" max="1544" width="15.5" customWidth="1"/>
    <col min="1793" max="1793" width="7.375" customWidth="1"/>
    <col min="1794" max="1794" width="10.375" customWidth="1"/>
    <col min="1795" max="1795" width="12.75" customWidth="1"/>
    <col min="1796" max="1796" width="15.5" customWidth="1"/>
    <col min="1797" max="1797" width="7.375" customWidth="1"/>
    <col min="1798" max="1798" width="9.5" customWidth="1"/>
    <col min="1799" max="1799" width="14.125" customWidth="1"/>
    <col min="1800" max="1800" width="15.5" customWidth="1"/>
    <col min="2049" max="2049" width="7.375" customWidth="1"/>
    <col min="2050" max="2050" width="10.375" customWidth="1"/>
    <col min="2051" max="2051" width="12.75" customWidth="1"/>
    <col min="2052" max="2052" width="15.5" customWidth="1"/>
    <col min="2053" max="2053" width="7.375" customWidth="1"/>
    <col min="2054" max="2054" width="9.5" customWidth="1"/>
    <col min="2055" max="2055" width="14.125" customWidth="1"/>
    <col min="2056" max="2056" width="15.5" customWidth="1"/>
    <col min="2305" max="2305" width="7.375" customWidth="1"/>
    <col min="2306" max="2306" width="10.375" customWidth="1"/>
    <col min="2307" max="2307" width="12.75" customWidth="1"/>
    <col min="2308" max="2308" width="15.5" customWidth="1"/>
    <col min="2309" max="2309" width="7.375" customWidth="1"/>
    <col min="2310" max="2310" width="9.5" customWidth="1"/>
    <col min="2311" max="2311" width="14.125" customWidth="1"/>
    <col min="2312" max="2312" width="15.5" customWidth="1"/>
    <col min="2561" max="2561" width="7.375" customWidth="1"/>
    <col min="2562" max="2562" width="10.375" customWidth="1"/>
    <col min="2563" max="2563" width="12.75" customWidth="1"/>
    <col min="2564" max="2564" width="15.5" customWidth="1"/>
    <col min="2565" max="2565" width="7.375" customWidth="1"/>
    <col min="2566" max="2566" width="9.5" customWidth="1"/>
    <col min="2567" max="2567" width="14.125" customWidth="1"/>
    <col min="2568" max="2568" width="15.5" customWidth="1"/>
    <col min="2817" max="2817" width="7.375" customWidth="1"/>
    <col min="2818" max="2818" width="10.375" customWidth="1"/>
    <col min="2819" max="2819" width="12.75" customWidth="1"/>
    <col min="2820" max="2820" width="15.5" customWidth="1"/>
    <col min="2821" max="2821" width="7.375" customWidth="1"/>
    <col min="2822" max="2822" width="9.5" customWidth="1"/>
    <col min="2823" max="2823" width="14.125" customWidth="1"/>
    <col min="2824" max="2824" width="15.5" customWidth="1"/>
    <col min="3073" max="3073" width="7.375" customWidth="1"/>
    <col min="3074" max="3074" width="10.375" customWidth="1"/>
    <col min="3075" max="3075" width="12.75" customWidth="1"/>
    <col min="3076" max="3076" width="15.5" customWidth="1"/>
    <col min="3077" max="3077" width="7.375" customWidth="1"/>
    <col min="3078" max="3078" width="9.5" customWidth="1"/>
    <col min="3079" max="3079" width="14.125" customWidth="1"/>
    <col min="3080" max="3080" width="15.5" customWidth="1"/>
    <col min="3329" max="3329" width="7.375" customWidth="1"/>
    <col min="3330" max="3330" width="10.375" customWidth="1"/>
    <col min="3331" max="3331" width="12.75" customWidth="1"/>
    <col min="3332" max="3332" width="15.5" customWidth="1"/>
    <col min="3333" max="3333" width="7.375" customWidth="1"/>
    <col min="3334" max="3334" width="9.5" customWidth="1"/>
    <col min="3335" max="3335" width="14.125" customWidth="1"/>
    <col min="3336" max="3336" width="15.5" customWidth="1"/>
    <col min="3585" max="3585" width="7.375" customWidth="1"/>
    <col min="3586" max="3586" width="10.375" customWidth="1"/>
    <col min="3587" max="3587" width="12.75" customWidth="1"/>
    <col min="3588" max="3588" width="15.5" customWidth="1"/>
    <col min="3589" max="3589" width="7.375" customWidth="1"/>
    <col min="3590" max="3590" width="9.5" customWidth="1"/>
    <col min="3591" max="3591" width="14.125" customWidth="1"/>
    <col min="3592" max="3592" width="15.5" customWidth="1"/>
    <col min="3841" max="3841" width="7.375" customWidth="1"/>
    <col min="3842" max="3842" width="10.375" customWidth="1"/>
    <col min="3843" max="3843" width="12.75" customWidth="1"/>
    <col min="3844" max="3844" width="15.5" customWidth="1"/>
    <col min="3845" max="3845" width="7.375" customWidth="1"/>
    <col min="3846" max="3846" width="9.5" customWidth="1"/>
    <col min="3847" max="3847" width="14.125" customWidth="1"/>
    <col min="3848" max="3848" width="15.5" customWidth="1"/>
    <col min="4097" max="4097" width="7.375" customWidth="1"/>
    <col min="4098" max="4098" width="10.375" customWidth="1"/>
    <col min="4099" max="4099" width="12.75" customWidth="1"/>
    <col min="4100" max="4100" width="15.5" customWidth="1"/>
    <col min="4101" max="4101" width="7.375" customWidth="1"/>
    <col min="4102" max="4102" width="9.5" customWidth="1"/>
    <col min="4103" max="4103" width="14.125" customWidth="1"/>
    <col min="4104" max="4104" width="15.5" customWidth="1"/>
    <col min="4353" max="4353" width="7.375" customWidth="1"/>
    <col min="4354" max="4354" width="10.375" customWidth="1"/>
    <col min="4355" max="4355" width="12.75" customWidth="1"/>
    <col min="4356" max="4356" width="15.5" customWidth="1"/>
    <col min="4357" max="4357" width="7.375" customWidth="1"/>
    <col min="4358" max="4358" width="9.5" customWidth="1"/>
    <col min="4359" max="4359" width="14.125" customWidth="1"/>
    <col min="4360" max="4360" width="15.5" customWidth="1"/>
    <col min="4609" max="4609" width="7.375" customWidth="1"/>
    <col min="4610" max="4610" width="10.375" customWidth="1"/>
    <col min="4611" max="4611" width="12.75" customWidth="1"/>
    <col min="4612" max="4612" width="15.5" customWidth="1"/>
    <col min="4613" max="4613" width="7.375" customWidth="1"/>
    <col min="4614" max="4614" width="9.5" customWidth="1"/>
    <col min="4615" max="4615" width="14.125" customWidth="1"/>
    <col min="4616" max="4616" width="15.5" customWidth="1"/>
    <col min="4865" max="4865" width="7.375" customWidth="1"/>
    <col min="4866" max="4866" width="10.375" customWidth="1"/>
    <col min="4867" max="4867" width="12.75" customWidth="1"/>
    <col min="4868" max="4868" width="15.5" customWidth="1"/>
    <col min="4869" max="4869" width="7.375" customWidth="1"/>
    <col min="4870" max="4870" width="9.5" customWidth="1"/>
    <col min="4871" max="4871" width="14.125" customWidth="1"/>
    <col min="4872" max="4872" width="15.5" customWidth="1"/>
    <col min="5121" max="5121" width="7.375" customWidth="1"/>
    <col min="5122" max="5122" width="10.375" customWidth="1"/>
    <col min="5123" max="5123" width="12.75" customWidth="1"/>
    <col min="5124" max="5124" width="15.5" customWidth="1"/>
    <col min="5125" max="5125" width="7.375" customWidth="1"/>
    <col min="5126" max="5126" width="9.5" customWidth="1"/>
    <col min="5127" max="5127" width="14.125" customWidth="1"/>
    <col min="5128" max="5128" width="15.5" customWidth="1"/>
    <col min="5377" max="5377" width="7.375" customWidth="1"/>
    <col min="5378" max="5378" width="10.375" customWidth="1"/>
    <col min="5379" max="5379" width="12.75" customWidth="1"/>
    <col min="5380" max="5380" width="15.5" customWidth="1"/>
    <col min="5381" max="5381" width="7.375" customWidth="1"/>
    <col min="5382" max="5382" width="9.5" customWidth="1"/>
    <col min="5383" max="5383" width="14.125" customWidth="1"/>
    <col min="5384" max="5384" width="15.5" customWidth="1"/>
    <col min="5633" max="5633" width="7.375" customWidth="1"/>
    <col min="5634" max="5634" width="10.375" customWidth="1"/>
    <col min="5635" max="5635" width="12.75" customWidth="1"/>
    <col min="5636" max="5636" width="15.5" customWidth="1"/>
    <col min="5637" max="5637" width="7.375" customWidth="1"/>
    <col min="5638" max="5638" width="9.5" customWidth="1"/>
    <col min="5639" max="5639" width="14.125" customWidth="1"/>
    <col min="5640" max="5640" width="15.5" customWidth="1"/>
    <col min="5889" max="5889" width="7.375" customWidth="1"/>
    <col min="5890" max="5890" width="10.375" customWidth="1"/>
    <col min="5891" max="5891" width="12.75" customWidth="1"/>
    <col min="5892" max="5892" width="15.5" customWidth="1"/>
    <col min="5893" max="5893" width="7.375" customWidth="1"/>
    <col min="5894" max="5894" width="9.5" customWidth="1"/>
    <col min="5895" max="5895" width="14.125" customWidth="1"/>
    <col min="5896" max="5896" width="15.5" customWidth="1"/>
    <col min="6145" max="6145" width="7.375" customWidth="1"/>
    <col min="6146" max="6146" width="10.375" customWidth="1"/>
    <col min="6147" max="6147" width="12.75" customWidth="1"/>
    <col min="6148" max="6148" width="15.5" customWidth="1"/>
    <col min="6149" max="6149" width="7.375" customWidth="1"/>
    <col min="6150" max="6150" width="9.5" customWidth="1"/>
    <col min="6151" max="6151" width="14.125" customWidth="1"/>
    <col min="6152" max="6152" width="15.5" customWidth="1"/>
    <col min="6401" max="6401" width="7.375" customWidth="1"/>
    <col min="6402" max="6402" width="10.375" customWidth="1"/>
    <col min="6403" max="6403" width="12.75" customWidth="1"/>
    <col min="6404" max="6404" width="15.5" customWidth="1"/>
    <col min="6405" max="6405" width="7.375" customWidth="1"/>
    <col min="6406" max="6406" width="9.5" customWidth="1"/>
    <col min="6407" max="6407" width="14.125" customWidth="1"/>
    <col min="6408" max="6408" width="15.5" customWidth="1"/>
    <col min="6657" max="6657" width="7.375" customWidth="1"/>
    <col min="6658" max="6658" width="10.375" customWidth="1"/>
    <col min="6659" max="6659" width="12.75" customWidth="1"/>
    <col min="6660" max="6660" width="15.5" customWidth="1"/>
    <col min="6661" max="6661" width="7.375" customWidth="1"/>
    <col min="6662" max="6662" width="9.5" customWidth="1"/>
    <col min="6663" max="6663" width="14.125" customWidth="1"/>
    <col min="6664" max="6664" width="15.5" customWidth="1"/>
    <col min="6913" max="6913" width="7.375" customWidth="1"/>
    <col min="6914" max="6914" width="10.375" customWidth="1"/>
    <col min="6915" max="6915" width="12.75" customWidth="1"/>
    <col min="6916" max="6916" width="15.5" customWidth="1"/>
    <col min="6917" max="6917" width="7.375" customWidth="1"/>
    <col min="6918" max="6918" width="9.5" customWidth="1"/>
    <col min="6919" max="6919" width="14.125" customWidth="1"/>
    <col min="6920" max="6920" width="15.5" customWidth="1"/>
    <col min="7169" max="7169" width="7.375" customWidth="1"/>
    <col min="7170" max="7170" width="10.375" customWidth="1"/>
    <col min="7171" max="7171" width="12.75" customWidth="1"/>
    <col min="7172" max="7172" width="15.5" customWidth="1"/>
    <col min="7173" max="7173" width="7.375" customWidth="1"/>
    <col min="7174" max="7174" width="9.5" customWidth="1"/>
    <col min="7175" max="7175" width="14.125" customWidth="1"/>
    <col min="7176" max="7176" width="15.5" customWidth="1"/>
    <col min="7425" max="7425" width="7.375" customWidth="1"/>
    <col min="7426" max="7426" width="10.375" customWidth="1"/>
    <col min="7427" max="7427" width="12.75" customWidth="1"/>
    <col min="7428" max="7428" width="15.5" customWidth="1"/>
    <col min="7429" max="7429" width="7.375" customWidth="1"/>
    <col min="7430" max="7430" width="9.5" customWidth="1"/>
    <col min="7431" max="7431" width="14.125" customWidth="1"/>
    <col min="7432" max="7432" width="15.5" customWidth="1"/>
    <col min="7681" max="7681" width="7.375" customWidth="1"/>
    <col min="7682" max="7682" width="10.375" customWidth="1"/>
    <col min="7683" max="7683" width="12.75" customWidth="1"/>
    <col min="7684" max="7684" width="15.5" customWidth="1"/>
    <col min="7685" max="7685" width="7.375" customWidth="1"/>
    <col min="7686" max="7686" width="9.5" customWidth="1"/>
    <col min="7687" max="7687" width="14.125" customWidth="1"/>
    <col min="7688" max="7688" width="15.5" customWidth="1"/>
    <col min="7937" max="7937" width="7.375" customWidth="1"/>
    <col min="7938" max="7938" width="10.375" customWidth="1"/>
    <col min="7939" max="7939" width="12.75" customWidth="1"/>
    <col min="7940" max="7940" width="15.5" customWidth="1"/>
    <col min="7941" max="7941" width="7.375" customWidth="1"/>
    <col min="7942" max="7942" width="9.5" customWidth="1"/>
    <col min="7943" max="7943" width="14.125" customWidth="1"/>
    <col min="7944" max="7944" width="15.5" customWidth="1"/>
    <col min="8193" max="8193" width="7.375" customWidth="1"/>
    <col min="8194" max="8194" width="10.375" customWidth="1"/>
    <col min="8195" max="8195" width="12.75" customWidth="1"/>
    <col min="8196" max="8196" width="15.5" customWidth="1"/>
    <col min="8197" max="8197" width="7.375" customWidth="1"/>
    <col min="8198" max="8198" width="9.5" customWidth="1"/>
    <col min="8199" max="8199" width="14.125" customWidth="1"/>
    <col min="8200" max="8200" width="15.5" customWidth="1"/>
    <col min="8449" max="8449" width="7.375" customWidth="1"/>
    <col min="8450" max="8450" width="10.375" customWidth="1"/>
    <col min="8451" max="8451" width="12.75" customWidth="1"/>
    <col min="8452" max="8452" width="15.5" customWidth="1"/>
    <col min="8453" max="8453" width="7.375" customWidth="1"/>
    <col min="8454" max="8454" width="9.5" customWidth="1"/>
    <col min="8455" max="8455" width="14.125" customWidth="1"/>
    <col min="8456" max="8456" width="15.5" customWidth="1"/>
    <col min="8705" max="8705" width="7.375" customWidth="1"/>
    <col min="8706" max="8706" width="10.375" customWidth="1"/>
    <col min="8707" max="8707" width="12.75" customWidth="1"/>
    <col min="8708" max="8708" width="15.5" customWidth="1"/>
    <col min="8709" max="8709" width="7.375" customWidth="1"/>
    <col min="8710" max="8710" width="9.5" customWidth="1"/>
    <col min="8711" max="8711" width="14.125" customWidth="1"/>
    <col min="8712" max="8712" width="15.5" customWidth="1"/>
    <col min="8961" max="8961" width="7.375" customWidth="1"/>
    <col min="8962" max="8962" width="10.375" customWidth="1"/>
    <col min="8963" max="8963" width="12.75" customWidth="1"/>
    <col min="8964" max="8964" width="15.5" customWidth="1"/>
    <col min="8965" max="8965" width="7.375" customWidth="1"/>
    <col min="8966" max="8966" width="9.5" customWidth="1"/>
    <col min="8967" max="8967" width="14.125" customWidth="1"/>
    <col min="8968" max="8968" width="15.5" customWidth="1"/>
    <col min="9217" max="9217" width="7.375" customWidth="1"/>
    <col min="9218" max="9218" width="10.375" customWidth="1"/>
    <col min="9219" max="9219" width="12.75" customWidth="1"/>
    <col min="9220" max="9220" width="15.5" customWidth="1"/>
    <col min="9221" max="9221" width="7.375" customWidth="1"/>
    <col min="9222" max="9222" width="9.5" customWidth="1"/>
    <col min="9223" max="9223" width="14.125" customWidth="1"/>
    <col min="9224" max="9224" width="15.5" customWidth="1"/>
    <col min="9473" max="9473" width="7.375" customWidth="1"/>
    <col min="9474" max="9474" width="10.375" customWidth="1"/>
    <col min="9475" max="9475" width="12.75" customWidth="1"/>
    <col min="9476" max="9476" width="15.5" customWidth="1"/>
    <col min="9477" max="9477" width="7.375" customWidth="1"/>
    <col min="9478" max="9478" width="9.5" customWidth="1"/>
    <col min="9479" max="9479" width="14.125" customWidth="1"/>
    <col min="9480" max="9480" width="15.5" customWidth="1"/>
    <col min="9729" max="9729" width="7.375" customWidth="1"/>
    <col min="9730" max="9730" width="10.375" customWidth="1"/>
    <col min="9731" max="9731" width="12.75" customWidth="1"/>
    <col min="9732" max="9732" width="15.5" customWidth="1"/>
    <col min="9733" max="9733" width="7.375" customWidth="1"/>
    <col min="9734" max="9734" width="9.5" customWidth="1"/>
    <col min="9735" max="9735" width="14.125" customWidth="1"/>
    <col min="9736" max="9736" width="15.5" customWidth="1"/>
    <col min="9985" max="9985" width="7.375" customWidth="1"/>
    <col min="9986" max="9986" width="10.375" customWidth="1"/>
    <col min="9987" max="9987" width="12.75" customWidth="1"/>
    <col min="9988" max="9988" width="15.5" customWidth="1"/>
    <col min="9989" max="9989" width="7.375" customWidth="1"/>
    <col min="9990" max="9990" width="9.5" customWidth="1"/>
    <col min="9991" max="9991" width="14.125" customWidth="1"/>
    <col min="9992" max="9992" width="15.5" customWidth="1"/>
    <col min="10241" max="10241" width="7.375" customWidth="1"/>
    <col min="10242" max="10242" width="10.375" customWidth="1"/>
    <col min="10243" max="10243" width="12.75" customWidth="1"/>
    <col min="10244" max="10244" width="15.5" customWidth="1"/>
    <col min="10245" max="10245" width="7.375" customWidth="1"/>
    <col min="10246" max="10246" width="9.5" customWidth="1"/>
    <col min="10247" max="10247" width="14.125" customWidth="1"/>
    <col min="10248" max="10248" width="15.5" customWidth="1"/>
    <col min="10497" max="10497" width="7.375" customWidth="1"/>
    <col min="10498" max="10498" width="10.375" customWidth="1"/>
    <col min="10499" max="10499" width="12.75" customWidth="1"/>
    <col min="10500" max="10500" width="15.5" customWidth="1"/>
    <col min="10501" max="10501" width="7.375" customWidth="1"/>
    <col min="10502" max="10502" width="9.5" customWidth="1"/>
    <col min="10503" max="10503" width="14.125" customWidth="1"/>
    <col min="10504" max="10504" width="15.5" customWidth="1"/>
    <col min="10753" max="10753" width="7.375" customWidth="1"/>
    <col min="10754" max="10754" width="10.375" customWidth="1"/>
    <col min="10755" max="10755" width="12.75" customWidth="1"/>
    <col min="10756" max="10756" width="15.5" customWidth="1"/>
    <col min="10757" max="10757" width="7.375" customWidth="1"/>
    <col min="10758" max="10758" width="9.5" customWidth="1"/>
    <col min="10759" max="10759" width="14.125" customWidth="1"/>
    <col min="10760" max="10760" width="15.5" customWidth="1"/>
    <col min="11009" max="11009" width="7.375" customWidth="1"/>
    <col min="11010" max="11010" width="10.375" customWidth="1"/>
    <col min="11011" max="11011" width="12.75" customWidth="1"/>
    <col min="11012" max="11012" width="15.5" customWidth="1"/>
    <col min="11013" max="11013" width="7.375" customWidth="1"/>
    <col min="11014" max="11014" width="9.5" customWidth="1"/>
    <col min="11015" max="11015" width="14.125" customWidth="1"/>
    <col min="11016" max="11016" width="15.5" customWidth="1"/>
    <col min="11265" max="11265" width="7.375" customWidth="1"/>
    <col min="11266" max="11266" width="10.375" customWidth="1"/>
    <col min="11267" max="11267" width="12.75" customWidth="1"/>
    <col min="11268" max="11268" width="15.5" customWidth="1"/>
    <col min="11269" max="11269" width="7.375" customWidth="1"/>
    <col min="11270" max="11270" width="9.5" customWidth="1"/>
    <col min="11271" max="11271" width="14.125" customWidth="1"/>
    <col min="11272" max="11272" width="15.5" customWidth="1"/>
    <col min="11521" max="11521" width="7.375" customWidth="1"/>
    <col min="11522" max="11522" width="10.375" customWidth="1"/>
    <col min="11523" max="11523" width="12.75" customWidth="1"/>
    <col min="11524" max="11524" width="15.5" customWidth="1"/>
    <col min="11525" max="11525" width="7.375" customWidth="1"/>
    <col min="11526" max="11526" width="9.5" customWidth="1"/>
    <col min="11527" max="11527" width="14.125" customWidth="1"/>
    <col min="11528" max="11528" width="15.5" customWidth="1"/>
    <col min="11777" max="11777" width="7.375" customWidth="1"/>
    <col min="11778" max="11778" width="10.375" customWidth="1"/>
    <col min="11779" max="11779" width="12.75" customWidth="1"/>
    <col min="11780" max="11780" width="15.5" customWidth="1"/>
    <col min="11781" max="11781" width="7.375" customWidth="1"/>
    <col min="11782" max="11782" width="9.5" customWidth="1"/>
    <col min="11783" max="11783" width="14.125" customWidth="1"/>
    <col min="11784" max="11784" width="15.5" customWidth="1"/>
    <col min="12033" max="12033" width="7.375" customWidth="1"/>
    <col min="12034" max="12034" width="10.375" customWidth="1"/>
    <col min="12035" max="12035" width="12.75" customWidth="1"/>
    <col min="12036" max="12036" width="15.5" customWidth="1"/>
    <col min="12037" max="12037" width="7.375" customWidth="1"/>
    <col min="12038" max="12038" width="9.5" customWidth="1"/>
    <col min="12039" max="12039" width="14.125" customWidth="1"/>
    <col min="12040" max="12040" width="15.5" customWidth="1"/>
    <col min="12289" max="12289" width="7.375" customWidth="1"/>
    <col min="12290" max="12290" width="10.375" customWidth="1"/>
    <col min="12291" max="12291" width="12.75" customWidth="1"/>
    <col min="12292" max="12292" width="15.5" customWidth="1"/>
    <col min="12293" max="12293" width="7.375" customWidth="1"/>
    <col min="12294" max="12294" width="9.5" customWidth="1"/>
    <col min="12295" max="12295" width="14.125" customWidth="1"/>
    <col min="12296" max="12296" width="15.5" customWidth="1"/>
    <col min="12545" max="12545" width="7.375" customWidth="1"/>
    <col min="12546" max="12546" width="10.375" customWidth="1"/>
    <col min="12547" max="12547" width="12.75" customWidth="1"/>
    <col min="12548" max="12548" width="15.5" customWidth="1"/>
    <col min="12549" max="12549" width="7.375" customWidth="1"/>
    <col min="12550" max="12550" width="9.5" customWidth="1"/>
    <col min="12551" max="12551" width="14.125" customWidth="1"/>
    <col min="12552" max="12552" width="15.5" customWidth="1"/>
    <col min="12801" max="12801" width="7.375" customWidth="1"/>
    <col min="12802" max="12802" width="10.375" customWidth="1"/>
    <col min="12803" max="12803" width="12.75" customWidth="1"/>
    <col min="12804" max="12804" width="15.5" customWidth="1"/>
    <col min="12805" max="12805" width="7.375" customWidth="1"/>
    <col min="12806" max="12806" width="9.5" customWidth="1"/>
    <col min="12807" max="12807" width="14.125" customWidth="1"/>
    <col min="12808" max="12808" width="15.5" customWidth="1"/>
    <col min="13057" max="13057" width="7.375" customWidth="1"/>
    <col min="13058" max="13058" width="10.375" customWidth="1"/>
    <col min="13059" max="13059" width="12.75" customWidth="1"/>
    <col min="13060" max="13060" width="15.5" customWidth="1"/>
    <col min="13061" max="13061" width="7.375" customWidth="1"/>
    <col min="13062" max="13062" width="9.5" customWidth="1"/>
    <col min="13063" max="13063" width="14.125" customWidth="1"/>
    <col min="13064" max="13064" width="15.5" customWidth="1"/>
    <col min="13313" max="13313" width="7.375" customWidth="1"/>
    <col min="13314" max="13314" width="10.375" customWidth="1"/>
    <col min="13315" max="13315" width="12.75" customWidth="1"/>
    <col min="13316" max="13316" width="15.5" customWidth="1"/>
    <col min="13317" max="13317" width="7.375" customWidth="1"/>
    <col min="13318" max="13318" width="9.5" customWidth="1"/>
    <col min="13319" max="13319" width="14.125" customWidth="1"/>
    <col min="13320" max="13320" width="15.5" customWidth="1"/>
    <col min="13569" max="13569" width="7.375" customWidth="1"/>
    <col min="13570" max="13570" width="10.375" customWidth="1"/>
    <col min="13571" max="13571" width="12.75" customWidth="1"/>
    <col min="13572" max="13572" width="15.5" customWidth="1"/>
    <col min="13573" max="13573" width="7.375" customWidth="1"/>
    <col min="13574" max="13574" width="9.5" customWidth="1"/>
    <col min="13575" max="13575" width="14.125" customWidth="1"/>
    <col min="13576" max="13576" width="15.5" customWidth="1"/>
    <col min="13825" max="13825" width="7.375" customWidth="1"/>
    <col min="13826" max="13826" width="10.375" customWidth="1"/>
    <col min="13827" max="13827" width="12.75" customWidth="1"/>
    <col min="13828" max="13828" width="15.5" customWidth="1"/>
    <col min="13829" max="13829" width="7.375" customWidth="1"/>
    <col min="13830" max="13830" width="9.5" customWidth="1"/>
    <col min="13831" max="13831" width="14.125" customWidth="1"/>
    <col min="13832" max="13832" width="15.5" customWidth="1"/>
    <col min="14081" max="14081" width="7.375" customWidth="1"/>
    <col min="14082" max="14082" width="10.375" customWidth="1"/>
    <col min="14083" max="14083" width="12.75" customWidth="1"/>
    <col min="14084" max="14084" width="15.5" customWidth="1"/>
    <col min="14085" max="14085" width="7.375" customWidth="1"/>
    <col min="14086" max="14086" width="9.5" customWidth="1"/>
    <col min="14087" max="14087" width="14.125" customWidth="1"/>
    <col min="14088" max="14088" width="15.5" customWidth="1"/>
    <col min="14337" max="14337" width="7.375" customWidth="1"/>
    <col min="14338" max="14338" width="10.375" customWidth="1"/>
    <col min="14339" max="14339" width="12.75" customWidth="1"/>
    <col min="14340" max="14340" width="15.5" customWidth="1"/>
    <col min="14341" max="14341" width="7.375" customWidth="1"/>
    <col min="14342" max="14342" width="9.5" customWidth="1"/>
    <col min="14343" max="14343" width="14.125" customWidth="1"/>
    <col min="14344" max="14344" width="15.5" customWidth="1"/>
    <col min="14593" max="14593" width="7.375" customWidth="1"/>
    <col min="14594" max="14594" width="10.375" customWidth="1"/>
    <col min="14595" max="14595" width="12.75" customWidth="1"/>
    <col min="14596" max="14596" width="15.5" customWidth="1"/>
    <col min="14597" max="14597" width="7.375" customWidth="1"/>
    <col min="14598" max="14598" width="9.5" customWidth="1"/>
    <col min="14599" max="14599" width="14.125" customWidth="1"/>
    <col min="14600" max="14600" width="15.5" customWidth="1"/>
    <col min="14849" max="14849" width="7.375" customWidth="1"/>
    <col min="14850" max="14850" width="10.375" customWidth="1"/>
    <col min="14851" max="14851" width="12.75" customWidth="1"/>
    <col min="14852" max="14852" width="15.5" customWidth="1"/>
    <col min="14853" max="14853" width="7.375" customWidth="1"/>
    <col min="14854" max="14854" width="9.5" customWidth="1"/>
    <col min="14855" max="14855" width="14.125" customWidth="1"/>
    <col min="14856" max="14856" width="15.5" customWidth="1"/>
    <col min="15105" max="15105" width="7.375" customWidth="1"/>
    <col min="15106" max="15106" width="10.375" customWidth="1"/>
    <col min="15107" max="15107" width="12.75" customWidth="1"/>
    <col min="15108" max="15108" width="15.5" customWidth="1"/>
    <col min="15109" max="15109" width="7.375" customWidth="1"/>
    <col min="15110" max="15110" width="9.5" customWidth="1"/>
    <col min="15111" max="15111" width="14.125" customWidth="1"/>
    <col min="15112" max="15112" width="15.5" customWidth="1"/>
    <col min="15361" max="15361" width="7.375" customWidth="1"/>
    <col min="15362" max="15362" width="10.375" customWidth="1"/>
    <col min="15363" max="15363" width="12.75" customWidth="1"/>
    <col min="15364" max="15364" width="15.5" customWidth="1"/>
    <col min="15365" max="15365" width="7.375" customWidth="1"/>
    <col min="15366" max="15366" width="9.5" customWidth="1"/>
    <col min="15367" max="15367" width="14.125" customWidth="1"/>
    <col min="15368" max="15368" width="15.5" customWidth="1"/>
    <col min="15617" max="15617" width="7.375" customWidth="1"/>
    <col min="15618" max="15618" width="10.375" customWidth="1"/>
    <col min="15619" max="15619" width="12.75" customWidth="1"/>
    <col min="15620" max="15620" width="15.5" customWidth="1"/>
    <col min="15621" max="15621" width="7.375" customWidth="1"/>
    <col min="15622" max="15622" width="9.5" customWidth="1"/>
    <col min="15623" max="15623" width="14.125" customWidth="1"/>
    <col min="15624" max="15624" width="15.5" customWidth="1"/>
    <col min="15873" max="15873" width="7.375" customWidth="1"/>
    <col min="15874" max="15874" width="10.375" customWidth="1"/>
    <col min="15875" max="15875" width="12.75" customWidth="1"/>
    <col min="15876" max="15876" width="15.5" customWidth="1"/>
    <col min="15877" max="15877" width="7.375" customWidth="1"/>
    <col min="15878" max="15878" width="9.5" customWidth="1"/>
    <col min="15879" max="15879" width="14.125" customWidth="1"/>
    <col min="15880" max="15880" width="15.5" customWidth="1"/>
    <col min="16129" max="16129" width="7.375" customWidth="1"/>
    <col min="16130" max="16130" width="10.375" customWidth="1"/>
    <col min="16131" max="16131" width="12.75" customWidth="1"/>
    <col min="16132" max="16132" width="15.5" customWidth="1"/>
    <col min="16133" max="16133" width="7.375" customWidth="1"/>
    <col min="16134" max="16134" width="9.5" customWidth="1"/>
    <col min="16135" max="16135" width="14.125" customWidth="1"/>
    <col min="16136" max="16136" width="15.5" customWidth="1"/>
  </cols>
  <sheetData>
    <row r="1" spans="1:8" ht="24.75" customHeight="1">
      <c r="A1" s="82" t="s">
        <v>0</v>
      </c>
      <c r="B1" s="83"/>
      <c r="C1" s="83"/>
      <c r="D1" s="83"/>
      <c r="E1" s="83"/>
      <c r="F1" s="83"/>
      <c r="G1" s="83"/>
      <c r="H1" s="84"/>
    </row>
    <row r="2" spans="1:8" ht="24.75" customHeight="1">
      <c r="A2" s="85" t="s">
        <v>213</v>
      </c>
      <c r="B2" s="86"/>
      <c r="C2" s="86"/>
      <c r="D2" s="86"/>
      <c r="E2" s="86"/>
      <c r="F2" s="86"/>
      <c r="G2" s="86"/>
      <c r="H2" s="87"/>
    </row>
    <row r="3" spans="1:8" ht="24.6" customHeight="1">
      <c r="A3" s="88" t="s">
        <v>1</v>
      </c>
      <c r="B3" s="89"/>
      <c r="C3" s="90" t="s">
        <v>214</v>
      </c>
      <c r="D3" s="91"/>
      <c r="E3" s="89" t="s">
        <v>2</v>
      </c>
      <c r="F3" s="89"/>
      <c r="G3" s="92" t="s">
        <v>64</v>
      </c>
      <c r="H3" s="93"/>
    </row>
    <row r="4" spans="1:8" ht="24.6" customHeight="1">
      <c r="A4" s="75"/>
      <c r="B4" s="76"/>
      <c r="C4" s="94" t="s">
        <v>215</v>
      </c>
      <c r="D4" s="95"/>
      <c r="E4" s="76"/>
      <c r="F4" s="76"/>
      <c r="G4" s="96" t="s">
        <v>217</v>
      </c>
      <c r="H4" s="97"/>
    </row>
    <row r="5" spans="1:8" ht="24.6" customHeight="1">
      <c r="A5" s="75" t="s">
        <v>43</v>
      </c>
      <c r="B5" s="76"/>
      <c r="C5" s="76"/>
      <c r="D5" s="76"/>
      <c r="E5" s="76" t="s">
        <v>3</v>
      </c>
      <c r="F5" s="76"/>
      <c r="G5" s="78" t="s">
        <v>216</v>
      </c>
      <c r="H5" s="79"/>
    </row>
    <row r="6" spans="1:8" ht="24.6" customHeight="1">
      <c r="A6" s="75" t="s">
        <v>4</v>
      </c>
      <c r="B6" s="76"/>
      <c r="C6" s="76" t="s">
        <v>5</v>
      </c>
      <c r="D6" s="76"/>
      <c r="E6" s="76" t="s">
        <v>6</v>
      </c>
      <c r="F6" s="76"/>
      <c r="G6" s="80" t="s">
        <v>219</v>
      </c>
      <c r="H6" s="81"/>
    </row>
    <row r="7" spans="1:8" ht="24.6" customHeight="1">
      <c r="A7" s="75" t="s">
        <v>7</v>
      </c>
      <c r="B7" s="76"/>
      <c r="C7" s="67">
        <v>169</v>
      </c>
      <c r="D7" s="1" t="s">
        <v>8</v>
      </c>
      <c r="E7" s="76" t="s">
        <v>9</v>
      </c>
      <c r="F7" s="76"/>
      <c r="G7" s="67">
        <v>103</v>
      </c>
      <c r="H7" s="2" t="s">
        <v>8</v>
      </c>
    </row>
    <row r="8" spans="1:8" ht="24.6" customHeight="1">
      <c r="A8" s="3" t="s">
        <v>10</v>
      </c>
      <c r="B8" s="77" t="s">
        <v>11</v>
      </c>
      <c r="C8" s="77"/>
      <c r="D8" s="4" t="s">
        <v>12</v>
      </c>
      <c r="E8" s="4" t="s">
        <v>10</v>
      </c>
      <c r="F8" s="77" t="s">
        <v>11</v>
      </c>
      <c r="G8" s="77"/>
      <c r="H8" s="5" t="s">
        <v>12</v>
      </c>
    </row>
    <row r="9" spans="1:8" s="9" customFormat="1" ht="23.1" customHeight="1">
      <c r="A9" s="6" t="s">
        <v>13</v>
      </c>
      <c r="B9" s="73" t="s">
        <v>224</v>
      </c>
      <c r="C9" s="74"/>
      <c r="D9" s="7" t="s">
        <v>103</v>
      </c>
      <c r="E9" s="7" t="str">
        <f>IF(H9&lt;&gt;"","入選","")</f>
        <v>入選</v>
      </c>
      <c r="F9" s="73" t="s">
        <v>242</v>
      </c>
      <c r="G9" s="74"/>
      <c r="H9" s="8" t="s">
        <v>79</v>
      </c>
    </row>
    <row r="10" spans="1:8" s="9" customFormat="1" ht="23.1" customHeight="1">
      <c r="A10" s="6" t="s">
        <v>14</v>
      </c>
      <c r="B10" s="73" t="s">
        <v>225</v>
      </c>
      <c r="C10" s="74"/>
      <c r="D10" s="10" t="s">
        <v>87</v>
      </c>
      <c r="E10" s="7" t="str">
        <f t="shared" ref="E10:E69" si="0">IF(H10&lt;&gt;"","入選","")</f>
        <v>入選</v>
      </c>
      <c r="F10" s="73" t="s">
        <v>171</v>
      </c>
      <c r="G10" s="74"/>
      <c r="H10" s="8" t="s">
        <v>79</v>
      </c>
    </row>
    <row r="11" spans="1:8" s="9" customFormat="1" ht="23.1" customHeight="1">
      <c r="A11" s="6" t="s">
        <v>15</v>
      </c>
      <c r="B11" s="73" t="s">
        <v>226</v>
      </c>
      <c r="C11" s="74"/>
      <c r="D11" s="7" t="s">
        <v>57</v>
      </c>
      <c r="E11" s="7" t="str">
        <f t="shared" si="0"/>
        <v>入選</v>
      </c>
      <c r="F11" s="73" t="s">
        <v>175</v>
      </c>
      <c r="G11" s="74"/>
      <c r="H11" s="8" t="s">
        <v>79</v>
      </c>
    </row>
    <row r="12" spans="1:8" s="9" customFormat="1" ht="23.1" customHeight="1">
      <c r="A12" s="6" t="s">
        <v>16</v>
      </c>
      <c r="B12" s="73" t="s">
        <v>227</v>
      </c>
      <c r="C12" s="74"/>
      <c r="D12" s="10" t="s">
        <v>87</v>
      </c>
      <c r="E12" s="7" t="str">
        <f t="shared" si="0"/>
        <v>入選</v>
      </c>
      <c r="F12" s="73" t="s">
        <v>251</v>
      </c>
      <c r="G12" s="74"/>
      <c r="H12" s="8" t="s">
        <v>79</v>
      </c>
    </row>
    <row r="13" spans="1:8" s="9" customFormat="1" ht="23.1" customHeight="1">
      <c r="A13" s="6" t="s">
        <v>16</v>
      </c>
      <c r="B13" s="73" t="s">
        <v>175</v>
      </c>
      <c r="C13" s="74"/>
      <c r="D13" s="10" t="s">
        <v>87</v>
      </c>
      <c r="E13" s="7" t="str">
        <f t="shared" si="0"/>
        <v>入選</v>
      </c>
      <c r="F13" s="73" t="s">
        <v>257</v>
      </c>
      <c r="G13" s="74"/>
      <c r="H13" s="8" t="s">
        <v>79</v>
      </c>
    </row>
    <row r="14" spans="1:8" s="9" customFormat="1" ht="23.1" customHeight="1">
      <c r="A14" s="6" t="s">
        <v>16</v>
      </c>
      <c r="B14" s="73" t="s">
        <v>228</v>
      </c>
      <c r="C14" s="74"/>
      <c r="D14" s="7" t="s">
        <v>49</v>
      </c>
      <c r="E14" s="7" t="str">
        <f t="shared" si="0"/>
        <v>入選</v>
      </c>
      <c r="F14" s="73" t="s">
        <v>258</v>
      </c>
      <c r="G14" s="74"/>
      <c r="H14" s="8" t="s">
        <v>79</v>
      </c>
    </row>
    <row r="15" spans="1:8" s="9" customFormat="1" ht="23.1" customHeight="1">
      <c r="A15" s="6" t="s">
        <v>16</v>
      </c>
      <c r="B15" s="73" t="s">
        <v>151</v>
      </c>
      <c r="C15" s="74"/>
      <c r="D15" s="10" t="s">
        <v>63</v>
      </c>
      <c r="E15" s="7" t="str">
        <f t="shared" si="0"/>
        <v>入選</v>
      </c>
      <c r="F15" s="73" t="s">
        <v>175</v>
      </c>
      <c r="G15" s="74"/>
      <c r="H15" s="8" t="s">
        <v>261</v>
      </c>
    </row>
    <row r="16" spans="1:8" s="9" customFormat="1" ht="23.1" customHeight="1">
      <c r="A16" s="6" t="s">
        <v>16</v>
      </c>
      <c r="B16" s="73" t="s">
        <v>170</v>
      </c>
      <c r="C16" s="74"/>
      <c r="D16" s="7" t="s">
        <v>68</v>
      </c>
      <c r="E16" s="7" t="str">
        <f t="shared" si="0"/>
        <v>入選</v>
      </c>
      <c r="F16" s="73" t="s">
        <v>259</v>
      </c>
      <c r="G16" s="74"/>
      <c r="H16" s="8" t="s">
        <v>261</v>
      </c>
    </row>
    <row r="17" spans="1:9" s="9" customFormat="1" ht="23.1" customHeight="1">
      <c r="A17" s="6" t="str">
        <f>IF(D17&lt;&gt;"","入選","")</f>
        <v>入選</v>
      </c>
      <c r="B17" s="73" t="s">
        <v>82</v>
      </c>
      <c r="C17" s="74"/>
      <c r="D17" s="7" t="s">
        <v>56</v>
      </c>
      <c r="E17" s="7" t="str">
        <f t="shared" si="0"/>
        <v>入選</v>
      </c>
      <c r="F17" s="73" t="s">
        <v>260</v>
      </c>
      <c r="G17" s="74"/>
      <c r="H17" s="8" t="s">
        <v>261</v>
      </c>
    </row>
    <row r="18" spans="1:9" s="9" customFormat="1" ht="23.1" customHeight="1">
      <c r="A18" s="6" t="str">
        <f t="shared" ref="A18:A69" si="1">IF(D18&lt;&gt;"","入選","")</f>
        <v>入選</v>
      </c>
      <c r="B18" s="73" t="s">
        <v>229</v>
      </c>
      <c r="C18" s="74"/>
      <c r="D18" s="7" t="s">
        <v>56</v>
      </c>
      <c r="E18" s="7" t="str">
        <f t="shared" si="0"/>
        <v>入選</v>
      </c>
      <c r="F18" s="73" t="s">
        <v>58</v>
      </c>
      <c r="G18" s="74"/>
      <c r="H18" s="8" t="s">
        <v>261</v>
      </c>
    </row>
    <row r="19" spans="1:9" s="9" customFormat="1" ht="23.1" customHeight="1">
      <c r="A19" s="6" t="str">
        <f t="shared" si="1"/>
        <v>入選</v>
      </c>
      <c r="B19" s="73" t="s">
        <v>230</v>
      </c>
      <c r="C19" s="74"/>
      <c r="D19" s="7" t="s">
        <v>56</v>
      </c>
      <c r="E19" s="7" t="str">
        <f t="shared" si="0"/>
        <v>入選</v>
      </c>
      <c r="F19" s="73" t="s">
        <v>62</v>
      </c>
      <c r="G19" s="74"/>
      <c r="H19" s="8" t="s">
        <v>261</v>
      </c>
    </row>
    <row r="20" spans="1:9" s="9" customFormat="1" ht="23.1" customHeight="1">
      <c r="A20" s="6" t="str">
        <f t="shared" si="1"/>
        <v>入選</v>
      </c>
      <c r="B20" s="73" t="s">
        <v>231</v>
      </c>
      <c r="C20" s="74"/>
      <c r="D20" s="7" t="s">
        <v>56</v>
      </c>
      <c r="E20" s="7" t="str">
        <f t="shared" si="0"/>
        <v>入選</v>
      </c>
      <c r="F20" s="73" t="s">
        <v>245</v>
      </c>
      <c r="G20" s="74"/>
      <c r="H20" s="8" t="s">
        <v>261</v>
      </c>
    </row>
    <row r="21" spans="1:9" s="9" customFormat="1" ht="23.1" customHeight="1">
      <c r="A21" s="6" t="str">
        <f t="shared" si="1"/>
        <v>入選</v>
      </c>
      <c r="B21" s="73" t="s">
        <v>52</v>
      </c>
      <c r="C21" s="74"/>
      <c r="D21" s="7" t="s">
        <v>56</v>
      </c>
      <c r="E21" s="7" t="str">
        <f t="shared" si="0"/>
        <v>入選</v>
      </c>
      <c r="F21" s="73" t="s">
        <v>262</v>
      </c>
      <c r="G21" s="74"/>
      <c r="H21" s="8" t="s">
        <v>72</v>
      </c>
    </row>
    <row r="22" spans="1:9" s="9" customFormat="1" ht="23.1" customHeight="1">
      <c r="A22" s="6" t="str">
        <f t="shared" si="1"/>
        <v>入選</v>
      </c>
      <c r="B22" s="73" t="s">
        <v>172</v>
      </c>
      <c r="C22" s="74"/>
      <c r="D22" s="7" t="s">
        <v>56</v>
      </c>
      <c r="E22" s="7" t="str">
        <f t="shared" si="0"/>
        <v>入選</v>
      </c>
      <c r="F22" s="73" t="s">
        <v>263</v>
      </c>
      <c r="G22" s="74"/>
      <c r="H22" s="8" t="s">
        <v>72</v>
      </c>
    </row>
    <row r="23" spans="1:9" s="11" customFormat="1" ht="23.1" customHeight="1">
      <c r="A23" s="6" t="str">
        <f t="shared" si="1"/>
        <v>入選</v>
      </c>
      <c r="B23" s="73" t="s">
        <v>232</v>
      </c>
      <c r="C23" s="74"/>
      <c r="D23" s="7" t="s">
        <v>56</v>
      </c>
      <c r="E23" s="7" t="str">
        <f t="shared" si="0"/>
        <v>入選</v>
      </c>
      <c r="F23" s="73" t="s">
        <v>264</v>
      </c>
      <c r="G23" s="74"/>
      <c r="H23" s="8" t="s">
        <v>72</v>
      </c>
      <c r="I23" s="9"/>
    </row>
    <row r="24" spans="1:9" s="11" customFormat="1" ht="23.1" customHeight="1">
      <c r="A24" s="6" t="str">
        <f t="shared" si="1"/>
        <v>入選</v>
      </c>
      <c r="B24" s="73" t="s">
        <v>173</v>
      </c>
      <c r="C24" s="74"/>
      <c r="D24" s="7" t="s">
        <v>56</v>
      </c>
      <c r="E24" s="7" t="str">
        <f t="shared" si="0"/>
        <v>入選</v>
      </c>
      <c r="F24" s="73" t="s">
        <v>265</v>
      </c>
      <c r="G24" s="74"/>
      <c r="H24" s="8" t="s">
        <v>72</v>
      </c>
      <c r="I24" s="9"/>
    </row>
    <row r="25" spans="1:9" s="9" customFormat="1" ht="23.1" customHeight="1">
      <c r="A25" s="6" t="str">
        <f t="shared" si="1"/>
        <v>入選</v>
      </c>
      <c r="B25" s="72" t="s">
        <v>233</v>
      </c>
      <c r="C25" s="72"/>
      <c r="D25" s="7" t="s">
        <v>56</v>
      </c>
      <c r="E25" s="7" t="str">
        <f t="shared" si="0"/>
        <v>入選</v>
      </c>
      <c r="F25" s="72" t="s">
        <v>266</v>
      </c>
      <c r="G25" s="72"/>
      <c r="H25" s="8" t="s">
        <v>72</v>
      </c>
    </row>
    <row r="26" spans="1:9" s="9" customFormat="1" ht="23.1" customHeight="1">
      <c r="A26" s="6" t="str">
        <f t="shared" si="1"/>
        <v>入選</v>
      </c>
      <c r="B26" s="72" t="s">
        <v>234</v>
      </c>
      <c r="C26" s="72"/>
      <c r="D26" s="10" t="s">
        <v>81</v>
      </c>
      <c r="E26" s="7" t="str">
        <f t="shared" si="0"/>
        <v>入選</v>
      </c>
      <c r="F26" s="72" t="s">
        <v>175</v>
      </c>
      <c r="G26" s="72"/>
      <c r="H26" s="8" t="s">
        <v>103</v>
      </c>
    </row>
    <row r="27" spans="1:9" s="11" customFormat="1" ht="23.1" customHeight="1">
      <c r="A27" s="6" t="str">
        <f t="shared" si="1"/>
        <v>入選</v>
      </c>
      <c r="B27" s="72" t="s">
        <v>235</v>
      </c>
      <c r="C27" s="72"/>
      <c r="D27" s="10" t="s">
        <v>81</v>
      </c>
      <c r="E27" s="7" t="str">
        <f t="shared" si="0"/>
        <v>入選</v>
      </c>
      <c r="F27" s="72" t="s">
        <v>196</v>
      </c>
      <c r="G27" s="72"/>
      <c r="H27" s="8" t="s">
        <v>103</v>
      </c>
      <c r="I27" s="9"/>
    </row>
    <row r="28" spans="1:9" s="9" customFormat="1" ht="23.1" customHeight="1">
      <c r="A28" s="6" t="str">
        <f t="shared" si="1"/>
        <v>入選</v>
      </c>
      <c r="B28" s="72" t="s">
        <v>236</v>
      </c>
      <c r="C28" s="72"/>
      <c r="D28" s="10" t="s">
        <v>81</v>
      </c>
      <c r="E28" s="7" t="str">
        <f t="shared" si="0"/>
        <v>入選</v>
      </c>
      <c r="F28" s="72" t="s">
        <v>267</v>
      </c>
      <c r="G28" s="72"/>
      <c r="H28" s="8" t="s">
        <v>103</v>
      </c>
    </row>
    <row r="29" spans="1:9" s="11" customFormat="1" ht="23.1" customHeight="1">
      <c r="A29" s="6" t="str">
        <f t="shared" si="1"/>
        <v>入選</v>
      </c>
      <c r="B29" s="72" t="s">
        <v>237</v>
      </c>
      <c r="C29" s="72"/>
      <c r="D29" s="10" t="s">
        <v>81</v>
      </c>
      <c r="E29" s="7" t="str">
        <f t="shared" si="0"/>
        <v>入選</v>
      </c>
      <c r="F29" s="72" t="s">
        <v>268</v>
      </c>
      <c r="G29" s="72"/>
      <c r="H29" s="8" t="s">
        <v>103</v>
      </c>
      <c r="I29" s="9"/>
    </row>
    <row r="30" spans="1:9" s="9" customFormat="1" ht="23.1" customHeight="1">
      <c r="A30" s="6" t="str">
        <f t="shared" si="1"/>
        <v>入選</v>
      </c>
      <c r="B30" s="72" t="s">
        <v>59</v>
      </c>
      <c r="C30" s="72"/>
      <c r="D30" s="10" t="s">
        <v>81</v>
      </c>
      <c r="E30" s="7" t="str">
        <f t="shared" si="0"/>
        <v>入選</v>
      </c>
      <c r="F30" s="72" t="s">
        <v>286</v>
      </c>
      <c r="G30" s="72"/>
      <c r="H30" s="8" t="s">
        <v>47</v>
      </c>
    </row>
    <row r="31" spans="1:9" s="9" customFormat="1" ht="23.1" customHeight="1">
      <c r="A31" s="6" t="str">
        <f t="shared" si="1"/>
        <v>入選</v>
      </c>
      <c r="B31" s="72" t="s">
        <v>238</v>
      </c>
      <c r="C31" s="72"/>
      <c r="D31" s="10" t="s">
        <v>81</v>
      </c>
      <c r="E31" s="7" t="str">
        <f t="shared" si="0"/>
        <v>入選</v>
      </c>
      <c r="F31" s="72" t="s">
        <v>287</v>
      </c>
      <c r="G31" s="72"/>
      <c r="H31" s="8" t="s">
        <v>47</v>
      </c>
    </row>
    <row r="32" spans="1:9" s="11" customFormat="1" ht="23.1" customHeight="1">
      <c r="A32" s="6" t="str">
        <f t="shared" si="1"/>
        <v>入選</v>
      </c>
      <c r="B32" s="72" t="s">
        <v>239</v>
      </c>
      <c r="C32" s="72"/>
      <c r="D32" s="10" t="s">
        <v>81</v>
      </c>
      <c r="E32" s="7" t="str">
        <f t="shared" si="0"/>
        <v>入選</v>
      </c>
      <c r="F32" s="72" t="s">
        <v>165</v>
      </c>
      <c r="G32" s="72"/>
      <c r="H32" s="8" t="s">
        <v>47</v>
      </c>
      <c r="I32" s="9"/>
    </row>
    <row r="33" spans="1:9" s="11" customFormat="1" ht="23.1" customHeight="1">
      <c r="A33" s="6" t="str">
        <f t="shared" si="1"/>
        <v>入選</v>
      </c>
      <c r="B33" s="72" t="s">
        <v>240</v>
      </c>
      <c r="C33" s="72"/>
      <c r="D33" s="10" t="s">
        <v>81</v>
      </c>
      <c r="E33" s="7" t="str">
        <f t="shared" si="0"/>
        <v>入選</v>
      </c>
      <c r="F33" s="72" t="s">
        <v>175</v>
      </c>
      <c r="G33" s="72"/>
      <c r="H33" s="8" t="s">
        <v>47</v>
      </c>
      <c r="I33" s="9"/>
    </row>
    <row r="34" spans="1:9" s="11" customFormat="1" ht="23.1" customHeight="1">
      <c r="A34" s="6" t="str">
        <f t="shared" si="1"/>
        <v>入選</v>
      </c>
      <c r="B34" s="72" t="s">
        <v>241</v>
      </c>
      <c r="C34" s="72"/>
      <c r="D34" s="10" t="s">
        <v>81</v>
      </c>
      <c r="E34" s="7" t="str">
        <f t="shared" si="0"/>
        <v>入選</v>
      </c>
      <c r="F34" s="72" t="s">
        <v>269</v>
      </c>
      <c r="G34" s="72"/>
      <c r="H34" s="8" t="s">
        <v>270</v>
      </c>
      <c r="I34" s="9"/>
    </row>
    <row r="35" spans="1:9" s="11" customFormat="1" ht="23.1" customHeight="1">
      <c r="A35" s="6" t="str">
        <f t="shared" si="1"/>
        <v>入選</v>
      </c>
      <c r="B35" s="72" t="s">
        <v>242</v>
      </c>
      <c r="C35" s="72"/>
      <c r="D35" s="7" t="s">
        <v>66</v>
      </c>
      <c r="E35" s="7" t="str">
        <f t="shared" si="0"/>
        <v>入選</v>
      </c>
      <c r="F35" s="72" t="s">
        <v>186</v>
      </c>
      <c r="G35" s="72"/>
      <c r="H35" s="8" t="s">
        <v>270</v>
      </c>
      <c r="I35" s="9"/>
    </row>
    <row r="36" spans="1:9" s="9" customFormat="1" ht="23.1" customHeight="1">
      <c r="A36" s="6" t="str">
        <f t="shared" si="1"/>
        <v>入選</v>
      </c>
      <c r="B36" s="72" t="s">
        <v>243</v>
      </c>
      <c r="C36" s="72"/>
      <c r="D36" s="7" t="s">
        <v>66</v>
      </c>
      <c r="E36" s="7" t="str">
        <f t="shared" si="0"/>
        <v>入選</v>
      </c>
      <c r="F36" s="72" t="s">
        <v>175</v>
      </c>
      <c r="G36" s="72"/>
      <c r="H36" s="8" t="s">
        <v>270</v>
      </c>
    </row>
    <row r="37" spans="1:9" s="11" customFormat="1" ht="23.1" customHeight="1">
      <c r="A37" s="6" t="str">
        <f t="shared" si="1"/>
        <v>入選</v>
      </c>
      <c r="B37" s="72" t="s">
        <v>59</v>
      </c>
      <c r="C37" s="72"/>
      <c r="D37" s="7" t="s">
        <v>66</v>
      </c>
      <c r="E37" s="7" t="str">
        <f t="shared" si="0"/>
        <v>入選</v>
      </c>
      <c r="F37" s="72" t="s">
        <v>166</v>
      </c>
      <c r="G37" s="72"/>
      <c r="H37" s="8" t="s">
        <v>270</v>
      </c>
      <c r="I37" s="9"/>
    </row>
    <row r="38" spans="1:9" s="9" customFormat="1" ht="23.1" customHeight="1">
      <c r="A38" s="6" t="str">
        <f t="shared" si="1"/>
        <v>入選</v>
      </c>
      <c r="B38" s="72" t="s">
        <v>244</v>
      </c>
      <c r="C38" s="72"/>
      <c r="D38" s="7" t="s">
        <v>66</v>
      </c>
      <c r="E38" s="7" t="str">
        <f t="shared" si="0"/>
        <v>入選</v>
      </c>
      <c r="F38" s="72" t="s">
        <v>271</v>
      </c>
      <c r="G38" s="72"/>
      <c r="H38" s="8" t="s">
        <v>57</v>
      </c>
    </row>
    <row r="39" spans="1:9" s="9" customFormat="1" ht="23.1" customHeight="1">
      <c r="A39" s="6" t="str">
        <f t="shared" si="1"/>
        <v>入選</v>
      </c>
      <c r="B39" s="72" t="s">
        <v>245</v>
      </c>
      <c r="C39" s="72"/>
      <c r="D39" s="7" t="s">
        <v>66</v>
      </c>
      <c r="E39" s="7" t="str">
        <f t="shared" si="0"/>
        <v>入選</v>
      </c>
      <c r="F39" s="72" t="s">
        <v>272</v>
      </c>
      <c r="G39" s="72"/>
      <c r="H39" s="8" t="s">
        <v>57</v>
      </c>
    </row>
    <row r="40" spans="1:9" s="9" customFormat="1" ht="23.1" customHeight="1">
      <c r="A40" s="6" t="str">
        <f t="shared" ref="A40:A49" si="2">IF(D40&lt;&gt;"","入選","")</f>
        <v>入選</v>
      </c>
      <c r="B40" s="72" t="s">
        <v>246</v>
      </c>
      <c r="C40" s="72"/>
      <c r="D40" s="7" t="s">
        <v>66</v>
      </c>
      <c r="E40" s="7" t="str">
        <f t="shared" si="0"/>
        <v>入選</v>
      </c>
      <c r="F40" s="72" t="s">
        <v>273</v>
      </c>
      <c r="G40" s="72"/>
      <c r="H40" s="8" t="s">
        <v>57</v>
      </c>
    </row>
    <row r="41" spans="1:9" s="9" customFormat="1" ht="23.1" customHeight="1">
      <c r="A41" s="6" t="str">
        <f t="shared" si="2"/>
        <v>入選</v>
      </c>
      <c r="B41" s="72" t="s">
        <v>52</v>
      </c>
      <c r="C41" s="72"/>
      <c r="D41" s="7" t="s">
        <v>66</v>
      </c>
      <c r="E41" s="7" t="str">
        <f t="shared" si="0"/>
        <v>入選</v>
      </c>
      <c r="F41" s="72" t="s">
        <v>186</v>
      </c>
      <c r="G41" s="72"/>
      <c r="H41" s="8" t="s">
        <v>63</v>
      </c>
    </row>
    <row r="42" spans="1:9" s="9" customFormat="1" ht="23.1" customHeight="1">
      <c r="A42" s="6" t="str">
        <f t="shared" si="2"/>
        <v>入選</v>
      </c>
      <c r="B42" s="72" t="s">
        <v>195</v>
      </c>
      <c r="C42" s="72"/>
      <c r="D42" s="7" t="s">
        <v>66</v>
      </c>
      <c r="E42" s="7" t="str">
        <f t="shared" si="0"/>
        <v>入選</v>
      </c>
      <c r="F42" s="72" t="s">
        <v>59</v>
      </c>
      <c r="G42" s="72"/>
      <c r="H42" s="8" t="s">
        <v>63</v>
      </c>
    </row>
    <row r="43" spans="1:9" s="9" customFormat="1" ht="23.1" customHeight="1">
      <c r="A43" s="6" t="str">
        <f t="shared" si="2"/>
        <v>入選</v>
      </c>
      <c r="B43" s="72" t="s">
        <v>82</v>
      </c>
      <c r="C43" s="72"/>
      <c r="D43" s="10" t="s">
        <v>48</v>
      </c>
      <c r="E43" s="7" t="str">
        <f t="shared" si="0"/>
        <v>入選</v>
      </c>
      <c r="F43" s="72" t="s">
        <v>51</v>
      </c>
      <c r="G43" s="72"/>
      <c r="H43" s="8" t="s">
        <v>63</v>
      </c>
    </row>
    <row r="44" spans="1:9" s="9" customFormat="1" ht="23.1" customHeight="1">
      <c r="A44" s="6" t="str">
        <f t="shared" si="2"/>
        <v>入選</v>
      </c>
      <c r="B44" s="72" t="s">
        <v>46</v>
      </c>
      <c r="C44" s="72"/>
      <c r="D44" s="10" t="s">
        <v>48</v>
      </c>
      <c r="E44" s="7" t="str">
        <f t="shared" ref="E44:E53" si="3">IF(H44&lt;&gt;"","入選","")</f>
        <v>入選</v>
      </c>
      <c r="F44" s="72" t="s">
        <v>54</v>
      </c>
      <c r="G44" s="72"/>
      <c r="H44" s="8" t="s">
        <v>68</v>
      </c>
    </row>
    <row r="45" spans="1:9" s="9" customFormat="1" ht="23.1" customHeight="1">
      <c r="A45" s="6" t="str">
        <f t="shared" si="2"/>
        <v>入選</v>
      </c>
      <c r="B45" s="72" t="s">
        <v>247</v>
      </c>
      <c r="C45" s="72"/>
      <c r="D45" s="10" t="s">
        <v>48</v>
      </c>
      <c r="E45" s="7" t="str">
        <f t="shared" si="3"/>
        <v>入選</v>
      </c>
      <c r="F45" s="72" t="s">
        <v>58</v>
      </c>
      <c r="G45" s="72"/>
      <c r="H45" s="8" t="s">
        <v>68</v>
      </c>
    </row>
    <row r="46" spans="1:9" s="9" customFormat="1" ht="23.1" customHeight="1">
      <c r="A46" s="6" t="str">
        <f t="shared" si="2"/>
        <v>入選</v>
      </c>
      <c r="B46" s="72" t="s">
        <v>172</v>
      </c>
      <c r="C46" s="72"/>
      <c r="D46" s="10" t="s">
        <v>48</v>
      </c>
      <c r="E46" s="7" t="str">
        <f t="shared" si="3"/>
        <v>入選</v>
      </c>
      <c r="F46" s="72" t="s">
        <v>274</v>
      </c>
      <c r="G46" s="72"/>
      <c r="H46" s="8" t="s">
        <v>68</v>
      </c>
    </row>
    <row r="47" spans="1:9" s="9" customFormat="1" ht="23.1" customHeight="1">
      <c r="A47" s="6" t="str">
        <f t="shared" si="2"/>
        <v>入選</v>
      </c>
      <c r="B47" s="72" t="s">
        <v>248</v>
      </c>
      <c r="C47" s="72"/>
      <c r="D47" s="10" t="s">
        <v>48</v>
      </c>
      <c r="E47" s="7" t="str">
        <f t="shared" si="3"/>
        <v>入選</v>
      </c>
      <c r="F47" s="72" t="s">
        <v>175</v>
      </c>
      <c r="G47" s="72"/>
      <c r="H47" s="8" t="s">
        <v>138</v>
      </c>
    </row>
    <row r="48" spans="1:9" s="9" customFormat="1" ht="23.1" customHeight="1">
      <c r="A48" s="6" t="str">
        <f t="shared" si="2"/>
        <v>入選</v>
      </c>
      <c r="B48" s="72" t="s">
        <v>249</v>
      </c>
      <c r="C48" s="72"/>
      <c r="D48" s="10" t="s">
        <v>48</v>
      </c>
      <c r="E48" s="7" t="str">
        <f t="shared" si="3"/>
        <v>入選</v>
      </c>
      <c r="F48" s="72" t="s">
        <v>275</v>
      </c>
      <c r="G48" s="72"/>
      <c r="H48" s="8" t="s">
        <v>138</v>
      </c>
    </row>
    <row r="49" spans="1:9" s="9" customFormat="1" ht="23.1" customHeight="1">
      <c r="A49" s="6" t="str">
        <f t="shared" si="2"/>
        <v>入選</v>
      </c>
      <c r="B49" s="72" t="s">
        <v>73</v>
      </c>
      <c r="C49" s="72"/>
      <c r="D49" s="10" t="s">
        <v>48</v>
      </c>
      <c r="E49" s="7" t="str">
        <f t="shared" si="3"/>
        <v>入選</v>
      </c>
      <c r="F49" s="72" t="s">
        <v>178</v>
      </c>
      <c r="G49" s="72"/>
      <c r="H49" s="8" t="s">
        <v>138</v>
      </c>
    </row>
    <row r="50" spans="1:9" s="11" customFormat="1" ht="23.1" customHeight="1">
      <c r="A50" s="6" t="str">
        <f t="shared" si="1"/>
        <v>入選</v>
      </c>
      <c r="B50" s="72" t="s">
        <v>250</v>
      </c>
      <c r="C50" s="72"/>
      <c r="D50" s="10" t="s">
        <v>48</v>
      </c>
      <c r="E50" s="7" t="str">
        <f t="shared" si="3"/>
        <v>入選</v>
      </c>
      <c r="F50" s="72" t="s">
        <v>276</v>
      </c>
      <c r="G50" s="72"/>
      <c r="H50" s="8" t="s">
        <v>279</v>
      </c>
      <c r="I50" s="9"/>
    </row>
    <row r="51" spans="1:9" s="11" customFormat="1" ht="23.1" customHeight="1">
      <c r="A51" s="6" t="str">
        <f t="shared" si="1"/>
        <v>入選</v>
      </c>
      <c r="B51" s="72" t="s">
        <v>251</v>
      </c>
      <c r="C51" s="72"/>
      <c r="D51" s="10" t="s">
        <v>87</v>
      </c>
      <c r="E51" s="7" t="str">
        <f t="shared" si="3"/>
        <v>入選</v>
      </c>
      <c r="F51" s="72" t="s">
        <v>277</v>
      </c>
      <c r="G51" s="72"/>
      <c r="H51" s="8" t="s">
        <v>279</v>
      </c>
    </row>
    <row r="52" spans="1:9" s="11" customFormat="1" ht="23.1" customHeight="1">
      <c r="A52" s="6" t="str">
        <f t="shared" si="1"/>
        <v>入選</v>
      </c>
      <c r="B52" s="72" t="s">
        <v>157</v>
      </c>
      <c r="C52" s="72"/>
      <c r="D52" s="10" t="s">
        <v>87</v>
      </c>
      <c r="E52" s="7" t="str">
        <f t="shared" si="3"/>
        <v>入選</v>
      </c>
      <c r="F52" s="72" t="s">
        <v>278</v>
      </c>
      <c r="G52" s="72"/>
      <c r="H52" s="8" t="s">
        <v>279</v>
      </c>
    </row>
    <row r="53" spans="1:9" s="11" customFormat="1" ht="19.5">
      <c r="A53" s="6" t="str">
        <f t="shared" si="1"/>
        <v>入選</v>
      </c>
      <c r="B53" s="72" t="s">
        <v>172</v>
      </c>
      <c r="C53" s="72"/>
      <c r="D53" s="10" t="s">
        <v>87</v>
      </c>
      <c r="E53" s="7" t="str">
        <f t="shared" si="3"/>
        <v>入選</v>
      </c>
      <c r="F53" s="72" t="s">
        <v>280</v>
      </c>
      <c r="G53" s="72"/>
      <c r="H53" s="8" t="s">
        <v>282</v>
      </c>
    </row>
    <row r="54" spans="1:9" s="11" customFormat="1" ht="19.5" customHeight="1">
      <c r="A54" s="6" t="str">
        <f t="shared" si="1"/>
        <v>入選</v>
      </c>
      <c r="B54" s="72" t="s">
        <v>152</v>
      </c>
      <c r="C54" s="72"/>
      <c r="D54" s="10" t="s">
        <v>87</v>
      </c>
      <c r="E54" s="7" t="str">
        <f t="shared" si="0"/>
        <v>入選</v>
      </c>
      <c r="F54" s="72" t="s">
        <v>281</v>
      </c>
      <c r="G54" s="72"/>
      <c r="H54" s="8" t="s">
        <v>282</v>
      </c>
    </row>
    <row r="55" spans="1:9" s="11" customFormat="1" ht="19.5" customHeight="1">
      <c r="A55" s="6" t="str">
        <f t="shared" si="1"/>
        <v>入選</v>
      </c>
      <c r="B55" s="72" t="s">
        <v>186</v>
      </c>
      <c r="C55" s="72"/>
      <c r="D55" s="10" t="s">
        <v>87</v>
      </c>
      <c r="E55" s="7" t="str">
        <f t="shared" si="0"/>
        <v>入選</v>
      </c>
      <c r="F55" s="72" t="s">
        <v>112</v>
      </c>
      <c r="G55" s="72"/>
      <c r="H55" s="8" t="s">
        <v>282</v>
      </c>
    </row>
    <row r="56" spans="1:9" s="11" customFormat="1" ht="19.5" customHeight="1">
      <c r="A56" s="6" t="str">
        <f t="shared" si="1"/>
        <v>入選</v>
      </c>
      <c r="B56" s="73" t="s">
        <v>166</v>
      </c>
      <c r="C56" s="74"/>
      <c r="D56" s="10" t="s">
        <v>87</v>
      </c>
      <c r="E56" s="7" t="str">
        <f t="shared" si="0"/>
        <v>入選</v>
      </c>
      <c r="F56" s="72" t="s">
        <v>283</v>
      </c>
      <c r="G56" s="72"/>
      <c r="H56" s="8" t="s">
        <v>285</v>
      </c>
    </row>
    <row r="57" spans="1:9" s="11" customFormat="1" ht="19.5">
      <c r="A57" s="6" t="str">
        <f t="shared" si="1"/>
        <v>入選</v>
      </c>
      <c r="B57" s="72" t="s">
        <v>183</v>
      </c>
      <c r="C57" s="72"/>
      <c r="D57" s="7" t="s">
        <v>49</v>
      </c>
      <c r="E57" s="7" t="str">
        <f t="shared" si="0"/>
        <v>入選</v>
      </c>
      <c r="F57" s="72" t="s">
        <v>284</v>
      </c>
      <c r="G57" s="72"/>
      <c r="H57" s="8" t="s">
        <v>285</v>
      </c>
    </row>
    <row r="58" spans="1:9" s="11" customFormat="1" ht="19.5">
      <c r="A58" s="6" t="str">
        <f t="shared" ref="A58:A59" si="4">IF(D58&lt;&gt;"","入選","")</f>
        <v>入選</v>
      </c>
      <c r="B58" s="72" t="s">
        <v>252</v>
      </c>
      <c r="C58" s="72"/>
      <c r="D58" s="7" t="s">
        <v>49</v>
      </c>
      <c r="E58" s="7" t="str">
        <f t="shared" si="0"/>
        <v/>
      </c>
      <c r="F58" s="72"/>
      <c r="G58" s="72"/>
      <c r="H58" s="8"/>
    </row>
    <row r="59" spans="1:9" s="11" customFormat="1" ht="19.5">
      <c r="A59" s="6" t="str">
        <f t="shared" si="4"/>
        <v>入選</v>
      </c>
      <c r="B59" s="72" t="s">
        <v>253</v>
      </c>
      <c r="C59" s="72"/>
      <c r="D59" s="7" t="s">
        <v>49</v>
      </c>
      <c r="E59" s="7" t="str">
        <f t="shared" ref="E59" si="5">IF(H59&lt;&gt;"","入選","")</f>
        <v/>
      </c>
      <c r="F59" s="72"/>
      <c r="G59" s="72"/>
      <c r="H59" s="12"/>
    </row>
    <row r="60" spans="1:9" s="11" customFormat="1" ht="19.5" customHeight="1">
      <c r="A60" s="6" t="str">
        <f t="shared" si="1"/>
        <v>入選</v>
      </c>
      <c r="B60" s="72" t="s">
        <v>254</v>
      </c>
      <c r="C60" s="72"/>
      <c r="D60" s="7" t="s">
        <v>49</v>
      </c>
      <c r="E60" s="7" t="str">
        <f t="shared" si="0"/>
        <v/>
      </c>
      <c r="F60" s="72"/>
      <c r="G60" s="72"/>
      <c r="H60" s="12"/>
    </row>
    <row r="61" spans="1:9" s="11" customFormat="1" ht="19.5" customHeight="1">
      <c r="A61" s="6" t="str">
        <f t="shared" si="1"/>
        <v>入選</v>
      </c>
      <c r="B61" s="72" t="s">
        <v>255</v>
      </c>
      <c r="C61" s="72"/>
      <c r="D61" s="7" t="s">
        <v>49</v>
      </c>
      <c r="E61" s="7" t="str">
        <f t="shared" si="0"/>
        <v/>
      </c>
      <c r="F61" s="72"/>
      <c r="G61" s="72"/>
      <c r="H61" s="12"/>
    </row>
    <row r="62" spans="1:9" s="11" customFormat="1" ht="19.5" customHeight="1" thickBot="1">
      <c r="A62" s="14" t="str">
        <f t="shared" si="1"/>
        <v>入選</v>
      </c>
      <c r="B62" s="69" t="s">
        <v>256</v>
      </c>
      <c r="C62" s="69"/>
      <c r="D62" s="16" t="s">
        <v>49</v>
      </c>
      <c r="E62" s="16" t="str">
        <f t="shared" si="0"/>
        <v/>
      </c>
      <c r="F62" s="70"/>
      <c r="G62" s="71"/>
      <c r="H62" s="17"/>
    </row>
    <row r="63" spans="1:9" ht="19.5" customHeight="1">
      <c r="A63" s="18" t="str">
        <f t="shared" si="1"/>
        <v/>
      </c>
      <c r="E63" s="19" t="str">
        <f t="shared" si="0"/>
        <v/>
      </c>
    </row>
    <row r="64" spans="1:9" ht="19.5">
      <c r="A64" s="18" t="str">
        <f t="shared" si="1"/>
        <v/>
      </c>
      <c r="E64" s="19" t="str">
        <f t="shared" si="0"/>
        <v/>
      </c>
    </row>
    <row r="65" spans="1:5" ht="19.5" customHeight="1">
      <c r="A65" s="18" t="str">
        <f t="shared" si="1"/>
        <v/>
      </c>
      <c r="E65" s="19" t="str">
        <f t="shared" si="0"/>
        <v/>
      </c>
    </row>
    <row r="66" spans="1:5" ht="19.5" customHeight="1">
      <c r="A66" s="18" t="str">
        <f t="shared" si="1"/>
        <v/>
      </c>
      <c r="E66" s="19" t="str">
        <f t="shared" si="0"/>
        <v/>
      </c>
    </row>
    <row r="67" spans="1:5" ht="19.5" customHeight="1">
      <c r="A67" s="18" t="str">
        <f t="shared" si="1"/>
        <v/>
      </c>
      <c r="E67" s="19" t="str">
        <f t="shared" si="0"/>
        <v/>
      </c>
    </row>
    <row r="68" spans="1:5" ht="19.5">
      <c r="A68" s="18" t="str">
        <f t="shared" si="1"/>
        <v/>
      </c>
      <c r="E68" s="19" t="str">
        <f t="shared" si="0"/>
        <v/>
      </c>
    </row>
    <row r="69" spans="1:5" ht="19.5">
      <c r="A69" s="18" t="str">
        <f t="shared" si="1"/>
        <v/>
      </c>
      <c r="E69" s="19" t="str">
        <f t="shared" si="0"/>
        <v/>
      </c>
    </row>
    <row r="70" spans="1:5" ht="19.5" customHeight="1"/>
    <row r="72" spans="1:5" ht="19.5" customHeight="1"/>
    <row r="73" spans="1:5" ht="19.5" customHeight="1"/>
    <row r="75" spans="1:5" ht="19.5" customHeight="1"/>
    <row r="79" spans="1:5" ht="19.5" customHeight="1"/>
    <row r="81" ht="19.5" customHeight="1"/>
    <row r="82" ht="19.5" customHeight="1"/>
    <row r="83" ht="19.5" customHeight="1"/>
    <row r="86" ht="19.5" customHeight="1"/>
  </sheetData>
  <mergeCells count="128">
    <mergeCell ref="A1:H1"/>
    <mergeCell ref="A2:H2"/>
    <mergeCell ref="A3:B4"/>
    <mergeCell ref="C3:D3"/>
    <mergeCell ref="E3:F4"/>
    <mergeCell ref="G3:H3"/>
    <mergeCell ref="C4:D4"/>
    <mergeCell ref="G4:H4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25:C25"/>
    <mergeCell ref="F25:G25"/>
    <mergeCell ref="B26:C26"/>
    <mergeCell ref="F26:G26"/>
    <mergeCell ref="B27:C27"/>
    <mergeCell ref="F27:G27"/>
    <mergeCell ref="B31:C31"/>
    <mergeCell ref="B22:C22"/>
    <mergeCell ref="F22:G22"/>
    <mergeCell ref="B23:C23"/>
    <mergeCell ref="F23:G23"/>
    <mergeCell ref="B24:C24"/>
    <mergeCell ref="F24:G24"/>
    <mergeCell ref="B32:C32"/>
    <mergeCell ref="F36:G36"/>
    <mergeCell ref="B33:C33"/>
    <mergeCell ref="F37:G37"/>
    <mergeCell ref="F31:G31"/>
    <mergeCell ref="F32:G32"/>
    <mergeCell ref="F33:G33"/>
    <mergeCell ref="B37:C37"/>
    <mergeCell ref="B28:C28"/>
    <mergeCell ref="F28:G28"/>
    <mergeCell ref="B29:C29"/>
    <mergeCell ref="F29:G29"/>
    <mergeCell ref="B30:C30"/>
    <mergeCell ref="F34:G34"/>
    <mergeCell ref="F30:G30"/>
    <mergeCell ref="F41:G41"/>
    <mergeCell ref="B38:C38"/>
    <mergeCell ref="F42:G42"/>
    <mergeCell ref="B39:C39"/>
    <mergeCell ref="F43:G43"/>
    <mergeCell ref="B34:C34"/>
    <mergeCell ref="F38:G38"/>
    <mergeCell ref="B35:C35"/>
    <mergeCell ref="F39:G39"/>
    <mergeCell ref="B36:C36"/>
    <mergeCell ref="F40:G40"/>
    <mergeCell ref="B40:C40"/>
    <mergeCell ref="F35:G35"/>
    <mergeCell ref="F44:G44"/>
    <mergeCell ref="B41:C41"/>
    <mergeCell ref="F45:G45"/>
    <mergeCell ref="B42:C42"/>
    <mergeCell ref="F46:G46"/>
    <mergeCell ref="B56:C56"/>
    <mergeCell ref="B57:C57"/>
    <mergeCell ref="B60:C60"/>
    <mergeCell ref="F60:G60"/>
    <mergeCell ref="B53:C53"/>
    <mergeCell ref="F57:G57"/>
    <mergeCell ref="B54:C54"/>
    <mergeCell ref="F58:G58"/>
    <mergeCell ref="B55:C55"/>
    <mergeCell ref="B50:C50"/>
    <mergeCell ref="F54:G54"/>
    <mergeCell ref="B51:C51"/>
    <mergeCell ref="F55:G55"/>
    <mergeCell ref="B52:C52"/>
    <mergeCell ref="F56:G56"/>
    <mergeCell ref="B43:C43"/>
    <mergeCell ref="F47:G47"/>
    <mergeCell ref="B44:C44"/>
    <mergeCell ref="F48:G48"/>
    <mergeCell ref="B45:C45"/>
    <mergeCell ref="F49:G49"/>
    <mergeCell ref="B61:C61"/>
    <mergeCell ref="F61:G61"/>
    <mergeCell ref="B62:C62"/>
    <mergeCell ref="F62:G62"/>
    <mergeCell ref="B49:C49"/>
    <mergeCell ref="F53:G53"/>
    <mergeCell ref="B58:C58"/>
    <mergeCell ref="B59:C59"/>
    <mergeCell ref="F59:G59"/>
    <mergeCell ref="B46:C46"/>
    <mergeCell ref="F50:G50"/>
    <mergeCell ref="B47:C47"/>
    <mergeCell ref="F51:G51"/>
    <mergeCell ref="B48:C48"/>
    <mergeCell ref="F52:G52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2D62-469A-4E33-AD20-A34A5A5CF082}">
  <dimension ref="A1:WVQ30"/>
  <sheetViews>
    <sheetView topLeftCell="A2" workbookViewId="0">
      <selection activeCell="M21" sqref="M21"/>
    </sheetView>
  </sheetViews>
  <sheetFormatPr defaultRowHeight="16.5"/>
  <cols>
    <col min="1" max="1" width="6.625" style="31" customWidth="1"/>
    <col min="2" max="2" width="12.625" style="31" customWidth="1"/>
    <col min="3" max="10" width="6.625" style="31" customWidth="1"/>
    <col min="11" max="11" width="9.5" style="31" customWidth="1"/>
    <col min="12" max="12" width="3.25" style="31" customWidth="1"/>
    <col min="13" max="253" width="9" style="31"/>
    <col min="254" max="254" width="7.625" style="31" customWidth="1"/>
    <col min="255" max="255" width="11.25" style="31" customWidth="1"/>
    <col min="256" max="261" width="7.5" style="31" customWidth="1"/>
    <col min="262" max="262" width="7.875" style="31" customWidth="1"/>
    <col min="263" max="263" width="9.25" style="31" customWidth="1"/>
    <col min="264" max="264" width="10.625" style="31" customWidth="1"/>
    <col min="265" max="265" width="3.25" style="31" customWidth="1"/>
    <col min="266" max="509" width="9" style="31"/>
    <col min="510" max="510" width="7.625" style="31" customWidth="1"/>
    <col min="511" max="511" width="11.25" style="31" customWidth="1"/>
    <col min="512" max="517" width="7.5" style="31" customWidth="1"/>
    <col min="518" max="518" width="7.875" style="31" customWidth="1"/>
    <col min="519" max="519" width="9.25" style="31" customWidth="1"/>
    <col min="520" max="520" width="10.625" style="31" customWidth="1"/>
    <col min="521" max="521" width="3.25" style="31" customWidth="1"/>
    <col min="522" max="765" width="9" style="31"/>
    <col min="766" max="766" width="7.625" style="31" customWidth="1"/>
    <col min="767" max="767" width="11.25" style="31" customWidth="1"/>
    <col min="768" max="773" width="7.5" style="31" customWidth="1"/>
    <col min="774" max="774" width="7.875" style="31" customWidth="1"/>
    <col min="775" max="775" width="9.25" style="31" customWidth="1"/>
    <col min="776" max="776" width="10.625" style="31" customWidth="1"/>
    <col min="777" max="777" width="3.25" style="31" customWidth="1"/>
    <col min="778" max="1021" width="9" style="31"/>
    <col min="1022" max="1022" width="7.625" style="31" customWidth="1"/>
    <col min="1023" max="1023" width="11.25" style="31" customWidth="1"/>
    <col min="1024" max="1029" width="7.5" style="31" customWidth="1"/>
    <col min="1030" max="1030" width="7.875" style="31" customWidth="1"/>
    <col min="1031" max="1031" width="9.25" style="31" customWidth="1"/>
    <col min="1032" max="1032" width="10.625" style="31" customWidth="1"/>
    <col min="1033" max="1033" width="3.25" style="31" customWidth="1"/>
    <col min="1034" max="1277" width="9" style="31"/>
    <col min="1278" max="1278" width="7.625" style="31" customWidth="1"/>
    <col min="1279" max="1279" width="11.25" style="31" customWidth="1"/>
    <col min="1280" max="1285" width="7.5" style="31" customWidth="1"/>
    <col min="1286" max="1286" width="7.875" style="31" customWidth="1"/>
    <col min="1287" max="1287" width="9.25" style="31" customWidth="1"/>
    <col min="1288" max="1288" width="10.625" style="31" customWidth="1"/>
    <col min="1289" max="1289" width="3.25" style="31" customWidth="1"/>
    <col min="1290" max="1533" width="9" style="31"/>
    <col min="1534" max="1534" width="7.625" style="31" customWidth="1"/>
    <col min="1535" max="1535" width="11.25" style="31" customWidth="1"/>
    <col min="1536" max="1541" width="7.5" style="31" customWidth="1"/>
    <col min="1542" max="1542" width="7.875" style="31" customWidth="1"/>
    <col min="1543" max="1543" width="9.25" style="31" customWidth="1"/>
    <col min="1544" max="1544" width="10.625" style="31" customWidth="1"/>
    <col min="1545" max="1545" width="3.25" style="31" customWidth="1"/>
    <col min="1546" max="1789" width="9" style="31"/>
    <col min="1790" max="1790" width="7.625" style="31" customWidth="1"/>
    <col min="1791" max="1791" width="11.25" style="31" customWidth="1"/>
    <col min="1792" max="1797" width="7.5" style="31" customWidth="1"/>
    <col min="1798" max="1798" width="7.875" style="31" customWidth="1"/>
    <col min="1799" max="1799" width="9.25" style="31" customWidth="1"/>
    <col min="1800" max="1800" width="10.625" style="31" customWidth="1"/>
    <col min="1801" max="1801" width="3.25" style="31" customWidth="1"/>
    <col min="1802" max="2045" width="9" style="31"/>
    <col min="2046" max="2046" width="7.625" style="31" customWidth="1"/>
    <col min="2047" max="2047" width="11.25" style="31" customWidth="1"/>
    <col min="2048" max="2053" width="7.5" style="31" customWidth="1"/>
    <col min="2054" max="2054" width="7.875" style="31" customWidth="1"/>
    <col min="2055" max="2055" width="9.25" style="31" customWidth="1"/>
    <col min="2056" max="2056" width="10.625" style="31" customWidth="1"/>
    <col min="2057" max="2057" width="3.25" style="31" customWidth="1"/>
    <col min="2058" max="2301" width="9" style="31"/>
    <col min="2302" max="2302" width="7.625" style="31" customWidth="1"/>
    <col min="2303" max="2303" width="11.25" style="31" customWidth="1"/>
    <col min="2304" max="2309" width="7.5" style="31" customWidth="1"/>
    <col min="2310" max="2310" width="7.875" style="31" customWidth="1"/>
    <col min="2311" max="2311" width="9.25" style="31" customWidth="1"/>
    <col min="2312" max="2312" width="10.625" style="31" customWidth="1"/>
    <col min="2313" max="2313" width="3.25" style="31" customWidth="1"/>
    <col min="2314" max="2557" width="9" style="31"/>
    <col min="2558" max="2558" width="7.625" style="31" customWidth="1"/>
    <col min="2559" max="2559" width="11.25" style="31" customWidth="1"/>
    <col min="2560" max="2565" width="7.5" style="31" customWidth="1"/>
    <col min="2566" max="2566" width="7.875" style="31" customWidth="1"/>
    <col min="2567" max="2567" width="9.25" style="31" customWidth="1"/>
    <col min="2568" max="2568" width="10.625" style="31" customWidth="1"/>
    <col min="2569" max="2569" width="3.25" style="31" customWidth="1"/>
    <col min="2570" max="2813" width="9" style="31"/>
    <col min="2814" max="2814" width="7.625" style="31" customWidth="1"/>
    <col min="2815" max="2815" width="11.25" style="31" customWidth="1"/>
    <col min="2816" max="2821" width="7.5" style="31" customWidth="1"/>
    <col min="2822" max="2822" width="7.875" style="31" customWidth="1"/>
    <col min="2823" max="2823" width="9.25" style="31" customWidth="1"/>
    <col min="2824" max="2824" width="10.625" style="31" customWidth="1"/>
    <col min="2825" max="2825" width="3.25" style="31" customWidth="1"/>
    <col min="2826" max="3069" width="9" style="31"/>
    <col min="3070" max="3070" width="7.625" style="31" customWidth="1"/>
    <col min="3071" max="3071" width="11.25" style="31" customWidth="1"/>
    <col min="3072" max="3077" width="7.5" style="31" customWidth="1"/>
    <col min="3078" max="3078" width="7.875" style="31" customWidth="1"/>
    <col min="3079" max="3079" width="9.25" style="31" customWidth="1"/>
    <col min="3080" max="3080" width="10.625" style="31" customWidth="1"/>
    <col min="3081" max="3081" width="3.25" style="31" customWidth="1"/>
    <col min="3082" max="3325" width="9" style="31"/>
    <col min="3326" max="3326" width="7.625" style="31" customWidth="1"/>
    <col min="3327" max="3327" width="11.25" style="31" customWidth="1"/>
    <col min="3328" max="3333" width="7.5" style="31" customWidth="1"/>
    <col min="3334" max="3334" width="7.875" style="31" customWidth="1"/>
    <col min="3335" max="3335" width="9.25" style="31" customWidth="1"/>
    <col min="3336" max="3336" width="10.625" style="31" customWidth="1"/>
    <col min="3337" max="3337" width="3.25" style="31" customWidth="1"/>
    <col min="3338" max="3581" width="9" style="31"/>
    <col min="3582" max="3582" width="7.625" style="31" customWidth="1"/>
    <col min="3583" max="3583" width="11.25" style="31" customWidth="1"/>
    <col min="3584" max="3589" width="7.5" style="31" customWidth="1"/>
    <col min="3590" max="3590" width="7.875" style="31" customWidth="1"/>
    <col min="3591" max="3591" width="9.25" style="31" customWidth="1"/>
    <col min="3592" max="3592" width="10.625" style="31" customWidth="1"/>
    <col min="3593" max="3593" width="3.25" style="31" customWidth="1"/>
    <col min="3594" max="3837" width="9" style="31"/>
    <col min="3838" max="3838" width="7.625" style="31" customWidth="1"/>
    <col min="3839" max="3839" width="11.25" style="31" customWidth="1"/>
    <col min="3840" max="3845" width="7.5" style="31" customWidth="1"/>
    <col min="3846" max="3846" width="7.875" style="31" customWidth="1"/>
    <col min="3847" max="3847" width="9.25" style="31" customWidth="1"/>
    <col min="3848" max="3848" width="10.625" style="31" customWidth="1"/>
    <col min="3849" max="3849" width="3.25" style="31" customWidth="1"/>
    <col min="3850" max="4093" width="9" style="31"/>
    <col min="4094" max="4094" width="7.625" style="31" customWidth="1"/>
    <col min="4095" max="4095" width="11.25" style="31" customWidth="1"/>
    <col min="4096" max="4101" width="7.5" style="31" customWidth="1"/>
    <col min="4102" max="4102" width="7.875" style="31" customWidth="1"/>
    <col min="4103" max="4103" width="9.25" style="31" customWidth="1"/>
    <col min="4104" max="4104" width="10.625" style="31" customWidth="1"/>
    <col min="4105" max="4105" width="3.25" style="31" customWidth="1"/>
    <col min="4106" max="4349" width="9" style="31"/>
    <col min="4350" max="4350" width="7.625" style="31" customWidth="1"/>
    <col min="4351" max="4351" width="11.25" style="31" customWidth="1"/>
    <col min="4352" max="4357" width="7.5" style="31" customWidth="1"/>
    <col min="4358" max="4358" width="7.875" style="31" customWidth="1"/>
    <col min="4359" max="4359" width="9.25" style="31" customWidth="1"/>
    <col min="4360" max="4360" width="10.625" style="31" customWidth="1"/>
    <col min="4361" max="4361" width="3.25" style="31" customWidth="1"/>
    <col min="4362" max="4605" width="9" style="31"/>
    <col min="4606" max="4606" width="7.625" style="31" customWidth="1"/>
    <col min="4607" max="4607" width="11.25" style="31" customWidth="1"/>
    <col min="4608" max="4613" width="7.5" style="31" customWidth="1"/>
    <col min="4614" max="4614" width="7.875" style="31" customWidth="1"/>
    <col min="4615" max="4615" width="9.25" style="31" customWidth="1"/>
    <col min="4616" max="4616" width="10.625" style="31" customWidth="1"/>
    <col min="4617" max="4617" width="3.25" style="31" customWidth="1"/>
    <col min="4618" max="4861" width="9" style="31"/>
    <col min="4862" max="4862" width="7.625" style="31" customWidth="1"/>
    <col min="4863" max="4863" width="11.25" style="31" customWidth="1"/>
    <col min="4864" max="4869" width="7.5" style="31" customWidth="1"/>
    <col min="4870" max="4870" width="7.875" style="31" customWidth="1"/>
    <col min="4871" max="4871" width="9.25" style="31" customWidth="1"/>
    <col min="4872" max="4872" width="10.625" style="31" customWidth="1"/>
    <col min="4873" max="4873" width="3.25" style="31" customWidth="1"/>
    <col min="4874" max="5117" width="9" style="31"/>
    <col min="5118" max="5118" width="7.625" style="31" customWidth="1"/>
    <col min="5119" max="5119" width="11.25" style="31" customWidth="1"/>
    <col min="5120" max="5125" width="7.5" style="31" customWidth="1"/>
    <col min="5126" max="5126" width="7.875" style="31" customWidth="1"/>
    <col min="5127" max="5127" width="9.25" style="31" customWidth="1"/>
    <col min="5128" max="5128" width="10.625" style="31" customWidth="1"/>
    <col min="5129" max="5129" width="3.25" style="31" customWidth="1"/>
    <col min="5130" max="5373" width="9" style="31"/>
    <col min="5374" max="5374" width="7.625" style="31" customWidth="1"/>
    <col min="5375" max="5375" width="11.25" style="31" customWidth="1"/>
    <col min="5376" max="5381" width="7.5" style="31" customWidth="1"/>
    <col min="5382" max="5382" width="7.875" style="31" customWidth="1"/>
    <col min="5383" max="5383" width="9.25" style="31" customWidth="1"/>
    <col min="5384" max="5384" width="10.625" style="31" customWidth="1"/>
    <col min="5385" max="5385" width="3.25" style="31" customWidth="1"/>
    <col min="5386" max="5629" width="9" style="31"/>
    <col min="5630" max="5630" width="7.625" style="31" customWidth="1"/>
    <col min="5631" max="5631" width="11.25" style="31" customWidth="1"/>
    <col min="5632" max="5637" width="7.5" style="31" customWidth="1"/>
    <col min="5638" max="5638" width="7.875" style="31" customWidth="1"/>
    <col min="5639" max="5639" width="9.25" style="31" customWidth="1"/>
    <col min="5640" max="5640" width="10.625" style="31" customWidth="1"/>
    <col min="5641" max="5641" width="3.25" style="31" customWidth="1"/>
    <col min="5642" max="5885" width="9" style="31"/>
    <col min="5886" max="5886" width="7.625" style="31" customWidth="1"/>
    <col min="5887" max="5887" width="11.25" style="31" customWidth="1"/>
    <col min="5888" max="5893" width="7.5" style="31" customWidth="1"/>
    <col min="5894" max="5894" width="7.875" style="31" customWidth="1"/>
    <col min="5895" max="5895" width="9.25" style="31" customWidth="1"/>
    <col min="5896" max="5896" width="10.625" style="31" customWidth="1"/>
    <col min="5897" max="5897" width="3.25" style="31" customWidth="1"/>
    <col min="5898" max="6141" width="9" style="31"/>
    <col min="6142" max="6142" width="7.625" style="31" customWidth="1"/>
    <col min="6143" max="6143" width="11.25" style="31" customWidth="1"/>
    <col min="6144" max="6149" width="7.5" style="31" customWidth="1"/>
    <col min="6150" max="6150" width="7.875" style="31" customWidth="1"/>
    <col min="6151" max="6151" width="9.25" style="31" customWidth="1"/>
    <col min="6152" max="6152" width="10.625" style="31" customWidth="1"/>
    <col min="6153" max="6153" width="3.25" style="31" customWidth="1"/>
    <col min="6154" max="6397" width="9" style="31"/>
    <col min="6398" max="6398" width="7.625" style="31" customWidth="1"/>
    <col min="6399" max="6399" width="11.25" style="31" customWidth="1"/>
    <col min="6400" max="6405" width="7.5" style="31" customWidth="1"/>
    <col min="6406" max="6406" width="7.875" style="31" customWidth="1"/>
    <col min="6407" max="6407" width="9.25" style="31" customWidth="1"/>
    <col min="6408" max="6408" width="10.625" style="31" customWidth="1"/>
    <col min="6409" max="6409" width="3.25" style="31" customWidth="1"/>
    <col min="6410" max="6653" width="9" style="31"/>
    <col min="6654" max="6654" width="7.625" style="31" customWidth="1"/>
    <col min="6655" max="6655" width="11.25" style="31" customWidth="1"/>
    <col min="6656" max="6661" width="7.5" style="31" customWidth="1"/>
    <col min="6662" max="6662" width="7.875" style="31" customWidth="1"/>
    <col min="6663" max="6663" width="9.25" style="31" customWidth="1"/>
    <col min="6664" max="6664" width="10.625" style="31" customWidth="1"/>
    <col min="6665" max="6665" width="3.25" style="31" customWidth="1"/>
    <col min="6666" max="6909" width="9" style="31"/>
    <col min="6910" max="6910" width="7.625" style="31" customWidth="1"/>
    <col min="6911" max="6911" width="11.25" style="31" customWidth="1"/>
    <col min="6912" max="6917" width="7.5" style="31" customWidth="1"/>
    <col min="6918" max="6918" width="7.875" style="31" customWidth="1"/>
    <col min="6919" max="6919" width="9.25" style="31" customWidth="1"/>
    <col min="6920" max="6920" width="10.625" style="31" customWidth="1"/>
    <col min="6921" max="6921" width="3.25" style="31" customWidth="1"/>
    <col min="6922" max="7165" width="9" style="31"/>
    <col min="7166" max="7166" width="7.625" style="31" customWidth="1"/>
    <col min="7167" max="7167" width="11.25" style="31" customWidth="1"/>
    <col min="7168" max="7173" width="7.5" style="31" customWidth="1"/>
    <col min="7174" max="7174" width="7.875" style="31" customWidth="1"/>
    <col min="7175" max="7175" width="9.25" style="31" customWidth="1"/>
    <col min="7176" max="7176" width="10.625" style="31" customWidth="1"/>
    <col min="7177" max="7177" width="3.25" style="31" customWidth="1"/>
    <col min="7178" max="7421" width="9" style="31"/>
    <col min="7422" max="7422" width="7.625" style="31" customWidth="1"/>
    <col min="7423" max="7423" width="11.25" style="31" customWidth="1"/>
    <col min="7424" max="7429" width="7.5" style="31" customWidth="1"/>
    <col min="7430" max="7430" width="7.875" style="31" customWidth="1"/>
    <col min="7431" max="7431" width="9.25" style="31" customWidth="1"/>
    <col min="7432" max="7432" width="10.625" style="31" customWidth="1"/>
    <col min="7433" max="7433" width="3.25" style="31" customWidth="1"/>
    <col min="7434" max="7677" width="9" style="31"/>
    <col min="7678" max="7678" width="7.625" style="31" customWidth="1"/>
    <col min="7679" max="7679" width="11.25" style="31" customWidth="1"/>
    <col min="7680" max="7685" width="7.5" style="31" customWidth="1"/>
    <col min="7686" max="7686" width="7.875" style="31" customWidth="1"/>
    <col min="7687" max="7687" width="9.25" style="31" customWidth="1"/>
    <col min="7688" max="7688" width="10.625" style="31" customWidth="1"/>
    <col min="7689" max="7689" width="3.25" style="31" customWidth="1"/>
    <col min="7690" max="7933" width="9" style="31"/>
    <col min="7934" max="7934" width="7.625" style="31" customWidth="1"/>
    <col min="7935" max="7935" width="11.25" style="31" customWidth="1"/>
    <col min="7936" max="7941" width="7.5" style="31" customWidth="1"/>
    <col min="7942" max="7942" width="7.875" style="31" customWidth="1"/>
    <col min="7943" max="7943" width="9.25" style="31" customWidth="1"/>
    <col min="7944" max="7944" width="10.625" style="31" customWidth="1"/>
    <col min="7945" max="7945" width="3.25" style="31" customWidth="1"/>
    <col min="7946" max="8189" width="9" style="31"/>
    <col min="8190" max="8190" width="7.625" style="31" customWidth="1"/>
    <col min="8191" max="8191" width="11.25" style="31" customWidth="1"/>
    <col min="8192" max="8197" width="7.5" style="31" customWidth="1"/>
    <col min="8198" max="8198" width="7.875" style="31" customWidth="1"/>
    <col min="8199" max="8199" width="9.25" style="31" customWidth="1"/>
    <col min="8200" max="8200" width="10.625" style="31" customWidth="1"/>
    <col min="8201" max="8201" width="3.25" style="31" customWidth="1"/>
    <col min="8202" max="8445" width="9" style="31"/>
    <col min="8446" max="8446" width="7.625" style="31" customWidth="1"/>
    <col min="8447" max="8447" width="11.25" style="31" customWidth="1"/>
    <col min="8448" max="8453" width="7.5" style="31" customWidth="1"/>
    <col min="8454" max="8454" width="7.875" style="31" customWidth="1"/>
    <col min="8455" max="8455" width="9.25" style="31" customWidth="1"/>
    <col min="8456" max="8456" width="10.625" style="31" customWidth="1"/>
    <col min="8457" max="8457" width="3.25" style="31" customWidth="1"/>
    <col min="8458" max="8701" width="9" style="31"/>
    <col min="8702" max="8702" width="7.625" style="31" customWidth="1"/>
    <col min="8703" max="8703" width="11.25" style="31" customWidth="1"/>
    <col min="8704" max="8709" width="7.5" style="31" customWidth="1"/>
    <col min="8710" max="8710" width="7.875" style="31" customWidth="1"/>
    <col min="8711" max="8711" width="9.25" style="31" customWidth="1"/>
    <col min="8712" max="8712" width="10.625" style="31" customWidth="1"/>
    <col min="8713" max="8713" width="3.25" style="31" customWidth="1"/>
    <col min="8714" max="8957" width="9" style="31"/>
    <col min="8958" max="8958" width="7.625" style="31" customWidth="1"/>
    <col min="8959" max="8959" width="11.25" style="31" customWidth="1"/>
    <col min="8960" max="8965" width="7.5" style="31" customWidth="1"/>
    <col min="8966" max="8966" width="7.875" style="31" customWidth="1"/>
    <col min="8967" max="8967" width="9.25" style="31" customWidth="1"/>
    <col min="8968" max="8968" width="10.625" style="31" customWidth="1"/>
    <col min="8969" max="8969" width="3.25" style="31" customWidth="1"/>
    <col min="8970" max="9213" width="9" style="31"/>
    <col min="9214" max="9214" width="7.625" style="31" customWidth="1"/>
    <col min="9215" max="9215" width="11.25" style="31" customWidth="1"/>
    <col min="9216" max="9221" width="7.5" style="31" customWidth="1"/>
    <col min="9222" max="9222" width="7.875" style="31" customWidth="1"/>
    <col min="9223" max="9223" width="9.25" style="31" customWidth="1"/>
    <col min="9224" max="9224" width="10.625" style="31" customWidth="1"/>
    <col min="9225" max="9225" width="3.25" style="31" customWidth="1"/>
    <col min="9226" max="9469" width="9" style="31"/>
    <col min="9470" max="9470" width="7.625" style="31" customWidth="1"/>
    <col min="9471" max="9471" width="11.25" style="31" customWidth="1"/>
    <col min="9472" max="9477" width="7.5" style="31" customWidth="1"/>
    <col min="9478" max="9478" width="7.875" style="31" customWidth="1"/>
    <col min="9479" max="9479" width="9.25" style="31" customWidth="1"/>
    <col min="9480" max="9480" width="10.625" style="31" customWidth="1"/>
    <col min="9481" max="9481" width="3.25" style="31" customWidth="1"/>
    <col min="9482" max="9725" width="9" style="31"/>
    <col min="9726" max="9726" width="7.625" style="31" customWidth="1"/>
    <col min="9727" max="9727" width="11.25" style="31" customWidth="1"/>
    <col min="9728" max="9733" width="7.5" style="31" customWidth="1"/>
    <col min="9734" max="9734" width="7.875" style="31" customWidth="1"/>
    <col min="9735" max="9735" width="9.25" style="31" customWidth="1"/>
    <col min="9736" max="9736" width="10.625" style="31" customWidth="1"/>
    <col min="9737" max="9737" width="3.25" style="31" customWidth="1"/>
    <col min="9738" max="9981" width="9" style="31"/>
    <col min="9982" max="9982" width="7.625" style="31" customWidth="1"/>
    <col min="9983" max="9983" width="11.25" style="31" customWidth="1"/>
    <col min="9984" max="9989" width="7.5" style="31" customWidth="1"/>
    <col min="9990" max="9990" width="7.875" style="31" customWidth="1"/>
    <col min="9991" max="9991" width="9.25" style="31" customWidth="1"/>
    <col min="9992" max="9992" width="10.625" style="31" customWidth="1"/>
    <col min="9993" max="9993" width="3.25" style="31" customWidth="1"/>
    <col min="9994" max="10237" width="9" style="31"/>
    <col min="10238" max="10238" width="7.625" style="31" customWidth="1"/>
    <col min="10239" max="10239" width="11.25" style="31" customWidth="1"/>
    <col min="10240" max="10245" width="7.5" style="31" customWidth="1"/>
    <col min="10246" max="10246" width="7.875" style="31" customWidth="1"/>
    <col min="10247" max="10247" width="9.25" style="31" customWidth="1"/>
    <col min="10248" max="10248" width="10.625" style="31" customWidth="1"/>
    <col min="10249" max="10249" width="3.25" style="31" customWidth="1"/>
    <col min="10250" max="10493" width="9" style="31"/>
    <col min="10494" max="10494" width="7.625" style="31" customWidth="1"/>
    <col min="10495" max="10495" width="11.25" style="31" customWidth="1"/>
    <col min="10496" max="10501" width="7.5" style="31" customWidth="1"/>
    <col min="10502" max="10502" width="7.875" style="31" customWidth="1"/>
    <col min="10503" max="10503" width="9.25" style="31" customWidth="1"/>
    <col min="10504" max="10504" width="10.625" style="31" customWidth="1"/>
    <col min="10505" max="10505" width="3.25" style="31" customWidth="1"/>
    <col min="10506" max="10749" width="9" style="31"/>
    <col min="10750" max="10750" width="7.625" style="31" customWidth="1"/>
    <col min="10751" max="10751" width="11.25" style="31" customWidth="1"/>
    <col min="10752" max="10757" width="7.5" style="31" customWidth="1"/>
    <col min="10758" max="10758" width="7.875" style="31" customWidth="1"/>
    <col min="10759" max="10759" width="9.25" style="31" customWidth="1"/>
    <col min="10760" max="10760" width="10.625" style="31" customWidth="1"/>
    <col min="10761" max="10761" width="3.25" style="31" customWidth="1"/>
    <col min="10762" max="11005" width="9" style="31"/>
    <col min="11006" max="11006" width="7.625" style="31" customWidth="1"/>
    <col min="11007" max="11007" width="11.25" style="31" customWidth="1"/>
    <col min="11008" max="11013" width="7.5" style="31" customWidth="1"/>
    <col min="11014" max="11014" width="7.875" style="31" customWidth="1"/>
    <col min="11015" max="11015" width="9.25" style="31" customWidth="1"/>
    <col min="11016" max="11016" width="10.625" style="31" customWidth="1"/>
    <col min="11017" max="11017" width="3.25" style="31" customWidth="1"/>
    <col min="11018" max="11261" width="9" style="31"/>
    <col min="11262" max="11262" width="7.625" style="31" customWidth="1"/>
    <col min="11263" max="11263" width="11.25" style="31" customWidth="1"/>
    <col min="11264" max="11269" width="7.5" style="31" customWidth="1"/>
    <col min="11270" max="11270" width="7.875" style="31" customWidth="1"/>
    <col min="11271" max="11271" width="9.25" style="31" customWidth="1"/>
    <col min="11272" max="11272" width="10.625" style="31" customWidth="1"/>
    <col min="11273" max="11273" width="3.25" style="31" customWidth="1"/>
    <col min="11274" max="11517" width="9" style="31"/>
    <col min="11518" max="11518" width="7.625" style="31" customWidth="1"/>
    <col min="11519" max="11519" width="11.25" style="31" customWidth="1"/>
    <col min="11520" max="11525" width="7.5" style="31" customWidth="1"/>
    <col min="11526" max="11526" width="7.875" style="31" customWidth="1"/>
    <col min="11527" max="11527" width="9.25" style="31" customWidth="1"/>
    <col min="11528" max="11528" width="10.625" style="31" customWidth="1"/>
    <col min="11529" max="11529" width="3.25" style="31" customWidth="1"/>
    <col min="11530" max="11773" width="9" style="31"/>
    <col min="11774" max="11774" width="7.625" style="31" customWidth="1"/>
    <col min="11775" max="11775" width="11.25" style="31" customWidth="1"/>
    <col min="11776" max="11781" width="7.5" style="31" customWidth="1"/>
    <col min="11782" max="11782" width="7.875" style="31" customWidth="1"/>
    <col min="11783" max="11783" width="9.25" style="31" customWidth="1"/>
    <col min="11784" max="11784" width="10.625" style="31" customWidth="1"/>
    <col min="11785" max="11785" width="3.25" style="31" customWidth="1"/>
    <col min="11786" max="12029" width="9" style="31"/>
    <col min="12030" max="12030" width="7.625" style="31" customWidth="1"/>
    <col min="12031" max="12031" width="11.25" style="31" customWidth="1"/>
    <col min="12032" max="12037" width="7.5" style="31" customWidth="1"/>
    <col min="12038" max="12038" width="7.875" style="31" customWidth="1"/>
    <col min="12039" max="12039" width="9.25" style="31" customWidth="1"/>
    <col min="12040" max="12040" width="10.625" style="31" customWidth="1"/>
    <col min="12041" max="12041" width="3.25" style="31" customWidth="1"/>
    <col min="12042" max="12285" width="9" style="31"/>
    <col min="12286" max="12286" width="7.625" style="31" customWidth="1"/>
    <col min="12287" max="12287" width="11.25" style="31" customWidth="1"/>
    <col min="12288" max="12293" width="7.5" style="31" customWidth="1"/>
    <col min="12294" max="12294" width="7.875" style="31" customWidth="1"/>
    <col min="12295" max="12295" width="9.25" style="31" customWidth="1"/>
    <col min="12296" max="12296" width="10.625" style="31" customWidth="1"/>
    <col min="12297" max="12297" width="3.25" style="31" customWidth="1"/>
    <col min="12298" max="12541" width="9" style="31"/>
    <col min="12542" max="12542" width="7.625" style="31" customWidth="1"/>
    <col min="12543" max="12543" width="11.25" style="31" customWidth="1"/>
    <col min="12544" max="12549" width="7.5" style="31" customWidth="1"/>
    <col min="12550" max="12550" width="7.875" style="31" customWidth="1"/>
    <col min="12551" max="12551" width="9.25" style="31" customWidth="1"/>
    <col min="12552" max="12552" width="10.625" style="31" customWidth="1"/>
    <col min="12553" max="12553" width="3.25" style="31" customWidth="1"/>
    <col min="12554" max="12797" width="9" style="31"/>
    <col min="12798" max="12798" width="7.625" style="31" customWidth="1"/>
    <col min="12799" max="12799" width="11.25" style="31" customWidth="1"/>
    <col min="12800" max="12805" width="7.5" style="31" customWidth="1"/>
    <col min="12806" max="12806" width="7.875" style="31" customWidth="1"/>
    <col min="12807" max="12807" width="9.25" style="31" customWidth="1"/>
    <col min="12808" max="12808" width="10.625" style="31" customWidth="1"/>
    <col min="12809" max="12809" width="3.25" style="31" customWidth="1"/>
    <col min="12810" max="13053" width="9" style="31"/>
    <col min="13054" max="13054" width="7.625" style="31" customWidth="1"/>
    <col min="13055" max="13055" width="11.25" style="31" customWidth="1"/>
    <col min="13056" max="13061" width="7.5" style="31" customWidth="1"/>
    <col min="13062" max="13062" width="7.875" style="31" customWidth="1"/>
    <col min="13063" max="13063" width="9.25" style="31" customWidth="1"/>
    <col min="13064" max="13064" width="10.625" style="31" customWidth="1"/>
    <col min="13065" max="13065" width="3.25" style="31" customWidth="1"/>
    <col min="13066" max="13309" width="9" style="31"/>
    <col min="13310" max="13310" width="7.625" style="31" customWidth="1"/>
    <col min="13311" max="13311" width="11.25" style="31" customWidth="1"/>
    <col min="13312" max="13317" width="7.5" style="31" customWidth="1"/>
    <col min="13318" max="13318" width="7.875" style="31" customWidth="1"/>
    <col min="13319" max="13319" width="9.25" style="31" customWidth="1"/>
    <col min="13320" max="13320" width="10.625" style="31" customWidth="1"/>
    <col min="13321" max="13321" width="3.25" style="31" customWidth="1"/>
    <col min="13322" max="13565" width="9" style="31"/>
    <col min="13566" max="13566" width="7.625" style="31" customWidth="1"/>
    <col min="13567" max="13567" width="11.25" style="31" customWidth="1"/>
    <col min="13568" max="13573" width="7.5" style="31" customWidth="1"/>
    <col min="13574" max="13574" width="7.875" style="31" customWidth="1"/>
    <col min="13575" max="13575" width="9.25" style="31" customWidth="1"/>
    <col min="13576" max="13576" width="10.625" style="31" customWidth="1"/>
    <col min="13577" max="13577" width="3.25" style="31" customWidth="1"/>
    <col min="13578" max="13821" width="9" style="31"/>
    <col min="13822" max="13822" width="7.625" style="31" customWidth="1"/>
    <col min="13823" max="13823" width="11.25" style="31" customWidth="1"/>
    <col min="13824" max="13829" width="7.5" style="31" customWidth="1"/>
    <col min="13830" max="13830" width="7.875" style="31" customWidth="1"/>
    <col min="13831" max="13831" width="9.25" style="31" customWidth="1"/>
    <col min="13832" max="13832" width="10.625" style="31" customWidth="1"/>
    <col min="13833" max="13833" width="3.25" style="31" customWidth="1"/>
    <col min="13834" max="14077" width="9" style="31"/>
    <col min="14078" max="14078" width="7.625" style="31" customWidth="1"/>
    <col min="14079" max="14079" width="11.25" style="31" customWidth="1"/>
    <col min="14080" max="14085" width="7.5" style="31" customWidth="1"/>
    <col min="14086" max="14086" width="7.875" style="31" customWidth="1"/>
    <col min="14087" max="14087" width="9.25" style="31" customWidth="1"/>
    <col min="14088" max="14088" width="10.625" style="31" customWidth="1"/>
    <col min="14089" max="14089" width="3.25" style="31" customWidth="1"/>
    <col min="14090" max="14333" width="9" style="31"/>
    <col min="14334" max="14334" width="7.625" style="31" customWidth="1"/>
    <col min="14335" max="14335" width="11.25" style="31" customWidth="1"/>
    <col min="14336" max="14341" width="7.5" style="31" customWidth="1"/>
    <col min="14342" max="14342" width="7.875" style="31" customWidth="1"/>
    <col min="14343" max="14343" width="9.25" style="31" customWidth="1"/>
    <col min="14344" max="14344" width="10.625" style="31" customWidth="1"/>
    <col min="14345" max="14345" width="3.25" style="31" customWidth="1"/>
    <col min="14346" max="14589" width="9" style="31"/>
    <col min="14590" max="14590" width="7.625" style="31" customWidth="1"/>
    <col min="14591" max="14591" width="11.25" style="31" customWidth="1"/>
    <col min="14592" max="14597" width="7.5" style="31" customWidth="1"/>
    <col min="14598" max="14598" width="7.875" style="31" customWidth="1"/>
    <col min="14599" max="14599" width="9.25" style="31" customWidth="1"/>
    <col min="14600" max="14600" width="10.625" style="31" customWidth="1"/>
    <col min="14601" max="14601" width="3.25" style="31" customWidth="1"/>
    <col min="14602" max="14845" width="9" style="31"/>
    <col min="14846" max="14846" width="7.625" style="31" customWidth="1"/>
    <col min="14847" max="14847" width="11.25" style="31" customWidth="1"/>
    <col min="14848" max="14853" width="7.5" style="31" customWidth="1"/>
    <col min="14854" max="14854" width="7.875" style="31" customWidth="1"/>
    <col min="14855" max="14855" width="9.25" style="31" customWidth="1"/>
    <col min="14856" max="14856" width="10.625" style="31" customWidth="1"/>
    <col min="14857" max="14857" width="3.25" style="31" customWidth="1"/>
    <col min="14858" max="15101" width="9" style="31"/>
    <col min="15102" max="15102" width="7.625" style="31" customWidth="1"/>
    <col min="15103" max="15103" width="11.25" style="31" customWidth="1"/>
    <col min="15104" max="15109" width="7.5" style="31" customWidth="1"/>
    <col min="15110" max="15110" width="7.875" style="31" customWidth="1"/>
    <col min="15111" max="15111" width="9.25" style="31" customWidth="1"/>
    <col min="15112" max="15112" width="10.625" style="31" customWidth="1"/>
    <col min="15113" max="15113" width="3.25" style="31" customWidth="1"/>
    <col min="15114" max="15357" width="9" style="31"/>
    <col min="15358" max="15358" width="7.625" style="31" customWidth="1"/>
    <col min="15359" max="15359" width="11.25" style="31" customWidth="1"/>
    <col min="15360" max="15365" width="7.5" style="31" customWidth="1"/>
    <col min="15366" max="15366" width="7.875" style="31" customWidth="1"/>
    <col min="15367" max="15367" width="9.25" style="31" customWidth="1"/>
    <col min="15368" max="15368" width="10.625" style="31" customWidth="1"/>
    <col min="15369" max="15369" width="3.25" style="31" customWidth="1"/>
    <col min="15370" max="15613" width="9" style="31"/>
    <col min="15614" max="15614" width="7.625" style="31" customWidth="1"/>
    <col min="15615" max="15615" width="11.25" style="31" customWidth="1"/>
    <col min="15616" max="15621" width="7.5" style="31" customWidth="1"/>
    <col min="15622" max="15622" width="7.875" style="31" customWidth="1"/>
    <col min="15623" max="15623" width="9.25" style="31" customWidth="1"/>
    <col min="15624" max="15624" width="10.625" style="31" customWidth="1"/>
    <col min="15625" max="15625" width="3.25" style="31" customWidth="1"/>
    <col min="15626" max="15869" width="9" style="31"/>
    <col min="15870" max="15870" width="7.625" style="31" customWidth="1"/>
    <col min="15871" max="15871" width="11.25" style="31" customWidth="1"/>
    <col min="15872" max="15877" width="7.5" style="31" customWidth="1"/>
    <col min="15878" max="15878" width="7.875" style="31" customWidth="1"/>
    <col min="15879" max="15879" width="9.25" style="31" customWidth="1"/>
    <col min="15880" max="15880" width="10.625" style="31" customWidth="1"/>
    <col min="15881" max="15881" width="3.25" style="31" customWidth="1"/>
    <col min="15882" max="16125" width="9" style="31"/>
    <col min="16126" max="16126" width="7.625" style="31" customWidth="1"/>
    <col min="16127" max="16127" width="11.25" style="31" customWidth="1"/>
    <col min="16128" max="16133" width="7.5" style="31" customWidth="1"/>
    <col min="16134" max="16134" width="7.875" style="31" customWidth="1"/>
    <col min="16135" max="16135" width="9.25" style="31" customWidth="1"/>
    <col min="16136" max="16136" width="10.625" style="31" customWidth="1"/>
    <col min="16137" max="16137" width="3.25" style="31" customWidth="1"/>
    <col min="16138" max="16382" width="9" style="31"/>
    <col min="16383" max="16384" width="9" style="31" customWidth="1"/>
  </cols>
  <sheetData>
    <row r="1" spans="1:16137" s="20" customFormat="1" ht="35.25" customHeight="1" thickBot="1">
      <c r="A1" s="100" t="s">
        <v>288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21"/>
    </row>
    <row r="2" spans="1:16137" s="22" customFormat="1" ht="19.899999999999999" customHeight="1">
      <c r="A2" s="102" t="s">
        <v>17</v>
      </c>
      <c r="B2" s="104" t="s">
        <v>18</v>
      </c>
      <c r="C2" s="104" t="s">
        <v>19</v>
      </c>
      <c r="D2" s="106" t="s">
        <v>20</v>
      </c>
      <c r="E2" s="107"/>
      <c r="F2" s="107"/>
      <c r="G2" s="107"/>
      <c r="H2" s="108"/>
      <c r="I2" s="109" t="s">
        <v>21</v>
      </c>
      <c r="J2" s="104" t="s">
        <v>22</v>
      </c>
      <c r="K2" s="111" t="s">
        <v>23</v>
      </c>
    </row>
    <row r="3" spans="1:16137" s="22" customFormat="1" ht="20.25" thickBot="1">
      <c r="A3" s="103"/>
      <c r="B3" s="105"/>
      <c r="C3" s="105"/>
      <c r="D3" s="23" t="s">
        <v>13</v>
      </c>
      <c r="E3" s="23" t="s">
        <v>24</v>
      </c>
      <c r="F3" s="23" t="s">
        <v>25</v>
      </c>
      <c r="G3" s="23" t="s">
        <v>26</v>
      </c>
      <c r="H3" s="24" t="s">
        <v>27</v>
      </c>
      <c r="I3" s="110"/>
      <c r="J3" s="105"/>
      <c r="K3" s="112"/>
      <c r="N3" s="31"/>
      <c r="O3" s="31"/>
    </row>
    <row r="4" spans="1:16137" ht="19.5" hidden="1">
      <c r="A4" s="25"/>
      <c r="B4" s="26"/>
      <c r="C4" s="27"/>
      <c r="D4" s="27">
        <v>5</v>
      </c>
      <c r="E4" s="27">
        <v>4</v>
      </c>
      <c r="F4" s="27">
        <v>3</v>
      </c>
      <c r="G4" s="27">
        <v>2</v>
      </c>
      <c r="H4" s="28">
        <v>1</v>
      </c>
      <c r="I4" s="29"/>
      <c r="J4" s="27"/>
      <c r="K4" s="30"/>
    </row>
    <row r="5" spans="1:16137" s="22" customFormat="1" ht="3" customHeight="1">
      <c r="A5" s="32"/>
      <c r="B5" s="33"/>
      <c r="C5" s="34"/>
      <c r="D5" s="65">
        <v>25</v>
      </c>
      <c r="E5" s="65">
        <v>15</v>
      </c>
      <c r="F5" s="65">
        <v>10</v>
      </c>
      <c r="G5" s="65">
        <v>5</v>
      </c>
      <c r="H5" s="66"/>
      <c r="I5" s="35"/>
      <c r="J5" s="34"/>
      <c r="K5" s="36"/>
      <c r="N5" s="31"/>
      <c r="O5" s="31"/>
    </row>
    <row r="6" spans="1:16137" s="42" customFormat="1" ht="23.1" customHeight="1">
      <c r="A6" s="37">
        <f>IF(B6&lt;&gt;"",A5+1,"")</f>
        <v>1</v>
      </c>
      <c r="B6" s="10" t="s">
        <v>48</v>
      </c>
      <c r="C6" s="38" cm="1">
        <f t="array" ref="C6:C28">SUMIFS('3月積分表'!$J$6:$J$27,'3月積分表'!$B$6:$B$27,$B$6:$B$28)</f>
        <v>24</v>
      </c>
      <c r="D6" s="63">
        <f>COUNTIF('4月入選目錄'!$D$9,$B$6:$B$28)</f>
        <v>0</v>
      </c>
      <c r="E6" s="63">
        <f>COUNTIF('4月入選目錄'!$D$10,$B$6:$B$28)</f>
        <v>0</v>
      </c>
      <c r="F6" s="63">
        <f>COUNTIF('4月入選目錄'!$D$11,$B$6:$B$28)</f>
        <v>0</v>
      </c>
      <c r="G6" s="63">
        <f>COUNTIF('4月入選目錄'!$D$12:$D$16,$B$6:$B$28)</f>
        <v>0</v>
      </c>
      <c r="H6" s="64">
        <f>COUNTIF('4月入選目錄'!$D$17:$D$62,$B$6:$B$28)+COUNTIF('4月入選目錄'!$H$9:$H$62,$B$6:$B$28)</f>
        <v>8</v>
      </c>
      <c r="I6" s="39">
        <f t="shared" ref="I6:I28" si="0">(D6*$D$4)+(E6*$E$4)+(F6*$F$4)+(G6*$G$4)+(H6*$H$4)</f>
        <v>8</v>
      </c>
      <c r="J6" s="40">
        <f t="shared" ref="J6:J28" si="1">C6+I6</f>
        <v>32</v>
      </c>
      <c r="K6" s="41">
        <f t="shared" ref="K6:K28" si="2">(D6*$D$5)+(E6*$E$5)+(F6*$F$5)+(G6*$G$5)</f>
        <v>0</v>
      </c>
      <c r="M6" s="43"/>
    </row>
    <row r="7" spans="1:16137" s="42" customFormat="1" ht="23.1" customHeight="1">
      <c r="A7" s="37">
        <f>IF(B7&lt;&gt;"",A6+1,"")</f>
        <v>2</v>
      </c>
      <c r="B7" s="7" t="s">
        <v>49</v>
      </c>
      <c r="C7" s="38">
        <v>17</v>
      </c>
      <c r="D7" s="63">
        <f>COUNTIF('4月入選目錄'!$D$9,$B$6:$B$28)</f>
        <v>0</v>
      </c>
      <c r="E7" s="63">
        <f>COUNTIF('4月入選目錄'!$D$10,$B$6:$B$28)</f>
        <v>0</v>
      </c>
      <c r="F7" s="63">
        <f>COUNTIF('4月入選目錄'!$D$11,$B$6:$B$28)</f>
        <v>0</v>
      </c>
      <c r="G7" s="63">
        <f>COUNTIF('4月入選目錄'!$D$12:$D$16,$B$6:$B$28)</f>
        <v>1</v>
      </c>
      <c r="H7" s="64">
        <f>COUNTIF('4月入選目錄'!$D$17:$D$62,$B$6:$B$28)+COUNTIF('4月入選目錄'!$H$9:$H$62,$B$6:$B$28)</f>
        <v>6</v>
      </c>
      <c r="I7" s="39">
        <f t="shared" si="0"/>
        <v>8</v>
      </c>
      <c r="J7" s="40">
        <f t="shared" si="1"/>
        <v>25</v>
      </c>
      <c r="K7" s="41">
        <f t="shared" si="2"/>
        <v>5</v>
      </c>
      <c r="M7" s="43"/>
    </row>
    <row r="8" spans="1:16137" s="42" customFormat="1" ht="23.1" customHeight="1">
      <c r="A8" s="37">
        <f t="shared" ref="A8:A14" si="3">IF(B8&lt;&gt;"",A7+1,"")</f>
        <v>3</v>
      </c>
      <c r="B8" s="7" t="s">
        <v>72</v>
      </c>
      <c r="C8" s="44">
        <v>16</v>
      </c>
      <c r="D8" s="63">
        <f>COUNTIF('4月入選目錄'!$D$9,$B$6:$B$28)</f>
        <v>0</v>
      </c>
      <c r="E8" s="63">
        <f>COUNTIF('4月入選目錄'!$D$10,$B$6:$B$28)</f>
        <v>0</v>
      </c>
      <c r="F8" s="63">
        <f>COUNTIF('4月入選目錄'!$D$11,$B$6:$B$28)</f>
        <v>0</v>
      </c>
      <c r="G8" s="63">
        <f>COUNTIF('4月入選目錄'!$D$12:$D$16,$B$6:$B$28)</f>
        <v>0</v>
      </c>
      <c r="H8" s="64">
        <f>COUNTIF('4月入選目錄'!$D$17:$D$62,$B$6:$B$28)+COUNTIF('4月入選目錄'!$H$9:$H$62,$B$6:$B$28)</f>
        <v>5</v>
      </c>
      <c r="I8" s="39">
        <f t="shared" si="0"/>
        <v>5</v>
      </c>
      <c r="J8" s="40">
        <f t="shared" si="1"/>
        <v>21</v>
      </c>
      <c r="K8" s="41">
        <f t="shared" si="2"/>
        <v>0</v>
      </c>
      <c r="M8" s="43"/>
    </row>
    <row r="9" spans="1:16137" s="42" customFormat="1" ht="23.1" customHeight="1">
      <c r="A9" s="37">
        <f t="shared" si="3"/>
        <v>4</v>
      </c>
      <c r="B9" s="7" t="s">
        <v>79</v>
      </c>
      <c r="C9" s="38">
        <v>15</v>
      </c>
      <c r="D9" s="63">
        <f>COUNTIF('4月入選目錄'!$D$9,$B$6:$B$28)</f>
        <v>0</v>
      </c>
      <c r="E9" s="63">
        <f>COUNTIF('4月入選目錄'!$D$10,$B$6:$B$28)</f>
        <v>0</v>
      </c>
      <c r="F9" s="63">
        <f>COUNTIF('4月入選目錄'!$D$11,$B$6:$B$28)</f>
        <v>0</v>
      </c>
      <c r="G9" s="63">
        <f>COUNTIF('4月入選目錄'!$D$12:$D$16,$B$6:$B$28)</f>
        <v>0</v>
      </c>
      <c r="H9" s="64">
        <f>COUNTIF('4月入選目錄'!$D$17:$D$62,$B$6:$B$28)+COUNTIF('4月入選目錄'!$H$9:$H$62,$B$6:$B$28)</f>
        <v>6</v>
      </c>
      <c r="I9" s="39">
        <f t="shared" si="0"/>
        <v>6</v>
      </c>
      <c r="J9" s="40">
        <f t="shared" si="1"/>
        <v>21</v>
      </c>
      <c r="K9" s="41">
        <f t="shared" si="2"/>
        <v>0</v>
      </c>
      <c r="M9" s="43"/>
    </row>
    <row r="10" spans="1:16137" s="42" customFormat="1" ht="23.1" customHeight="1">
      <c r="A10" s="37">
        <f t="shared" si="3"/>
        <v>5</v>
      </c>
      <c r="B10" s="7" t="s">
        <v>87</v>
      </c>
      <c r="C10" s="40">
        <v>14</v>
      </c>
      <c r="D10" s="63">
        <f>COUNTIF('4月入選目錄'!$D$9,$B$6:$B$28)</f>
        <v>0</v>
      </c>
      <c r="E10" s="63">
        <f>COUNTIF('4月入選目錄'!$D$10,$B$6:$B$28)</f>
        <v>1</v>
      </c>
      <c r="F10" s="63">
        <f>COUNTIF('4月入選目錄'!$D$11,$B$6:$B$28)</f>
        <v>0</v>
      </c>
      <c r="G10" s="63">
        <f>COUNTIF('4月入選目錄'!$D$12:$D$16,$B$6:$B$28)</f>
        <v>2</v>
      </c>
      <c r="H10" s="64">
        <f>COUNTIF('4月入選目錄'!$D$17:$D$62,$B$6:$B$28)+COUNTIF('4月入選目錄'!$H$9:$H$62,$B$6:$B$28)</f>
        <v>6</v>
      </c>
      <c r="I10" s="39">
        <f t="shared" si="0"/>
        <v>14</v>
      </c>
      <c r="J10" s="40">
        <f t="shared" si="1"/>
        <v>28</v>
      </c>
      <c r="K10" s="41">
        <f t="shared" si="2"/>
        <v>25</v>
      </c>
      <c r="L10" s="31"/>
      <c r="M10" s="45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</row>
    <row r="11" spans="1:16137" s="42" customFormat="1" ht="23.1" customHeight="1">
      <c r="A11" s="37">
        <f t="shared" si="3"/>
        <v>6</v>
      </c>
      <c r="B11" s="7" t="s">
        <v>57</v>
      </c>
      <c r="C11" s="38">
        <v>13</v>
      </c>
      <c r="D11" s="63">
        <f>COUNTIF('4月入選目錄'!$D$9,$B$6:$B$28)</f>
        <v>0</v>
      </c>
      <c r="E11" s="63">
        <f>COUNTIF('4月入選目錄'!$D$10,$B$6:$B$28)</f>
        <v>0</v>
      </c>
      <c r="F11" s="63">
        <f>COUNTIF('4月入選目錄'!$D$11,$B$6:$B$28)</f>
        <v>1</v>
      </c>
      <c r="G11" s="63">
        <f>COUNTIF('4月入選目錄'!$D$12:$D$16,$B$6:$B$28)</f>
        <v>0</v>
      </c>
      <c r="H11" s="64">
        <f>COUNTIF('4月入選目錄'!$D$17:$D$62,$B$6:$B$28)+COUNTIF('4月入選目錄'!$H$9:$H$62,$B$6:$B$28)</f>
        <v>3</v>
      </c>
      <c r="I11" s="39">
        <f t="shared" si="0"/>
        <v>6</v>
      </c>
      <c r="J11" s="40">
        <f t="shared" si="1"/>
        <v>19</v>
      </c>
      <c r="K11" s="41">
        <f t="shared" si="2"/>
        <v>10</v>
      </c>
      <c r="M11" s="43"/>
    </row>
    <row r="12" spans="1:16137" ht="23.1" customHeight="1">
      <c r="A12" s="37">
        <f t="shared" si="3"/>
        <v>7</v>
      </c>
      <c r="B12" s="7" t="s">
        <v>81</v>
      </c>
      <c r="C12" s="40">
        <v>13</v>
      </c>
      <c r="D12" s="63">
        <f>COUNTIF('4月入選目錄'!$D$9,$B$6:$B$28)</f>
        <v>0</v>
      </c>
      <c r="E12" s="63">
        <f>COUNTIF('4月入選目錄'!$D$10,$B$6:$B$28)</f>
        <v>0</v>
      </c>
      <c r="F12" s="63">
        <f>COUNTIF('4月入選目錄'!$D$11,$B$6:$B$28)</f>
        <v>0</v>
      </c>
      <c r="G12" s="63">
        <f>COUNTIF('4月入選目錄'!$D$12:$D$16,$B$6:$B$28)</f>
        <v>0</v>
      </c>
      <c r="H12" s="64">
        <f>COUNTIF('4月入選目錄'!$D$17:$D$62,$B$6:$B$28)+COUNTIF('4月入選目錄'!$H$9:$H$62,$B$6:$B$28)</f>
        <v>9</v>
      </c>
      <c r="I12" s="39">
        <f t="shared" si="0"/>
        <v>9</v>
      </c>
      <c r="J12" s="40">
        <f t="shared" si="1"/>
        <v>22</v>
      </c>
      <c r="K12" s="41">
        <f t="shared" si="2"/>
        <v>0</v>
      </c>
      <c r="M12" s="45"/>
    </row>
    <row r="13" spans="1:16137" ht="23.1" customHeight="1">
      <c r="A13" s="37">
        <f t="shared" si="3"/>
        <v>8</v>
      </c>
      <c r="B13" s="7" t="s">
        <v>66</v>
      </c>
      <c r="C13" s="38">
        <v>12</v>
      </c>
      <c r="D13" s="63">
        <f>COUNTIF('4月入選目錄'!$D$9,$B$6:$B$28)</f>
        <v>0</v>
      </c>
      <c r="E13" s="63">
        <f>COUNTIF('4月入選目錄'!$D$10,$B$6:$B$28)</f>
        <v>0</v>
      </c>
      <c r="F13" s="63">
        <f>COUNTIF('4月入選目錄'!$D$11,$B$6:$B$28)</f>
        <v>0</v>
      </c>
      <c r="G13" s="63">
        <f>COUNTIF('4月入選目錄'!$D$12:$D$16,$B$6:$B$28)</f>
        <v>0</v>
      </c>
      <c r="H13" s="64">
        <f>COUNTIF('4月入選目錄'!$D$17:$D$62,$B$6:$B$28)+COUNTIF('4月入選目錄'!$H$9:$H$62,$B$6:$B$28)</f>
        <v>8</v>
      </c>
      <c r="I13" s="39">
        <f t="shared" si="0"/>
        <v>8</v>
      </c>
      <c r="J13" s="40">
        <f t="shared" si="1"/>
        <v>20</v>
      </c>
      <c r="K13" s="41">
        <f t="shared" si="2"/>
        <v>0</v>
      </c>
      <c r="M13" s="45"/>
    </row>
    <row r="14" spans="1:16137" ht="23.1" customHeight="1">
      <c r="A14" s="37">
        <f t="shared" si="3"/>
        <v>9</v>
      </c>
      <c r="B14" s="13" t="s">
        <v>56</v>
      </c>
      <c r="C14" s="38">
        <v>12</v>
      </c>
      <c r="D14" s="63">
        <f>COUNTIF('4月入選目錄'!$D$9,$B$6:$B$28)</f>
        <v>0</v>
      </c>
      <c r="E14" s="63">
        <f>COUNTIF('4月入選目錄'!$D$10,$B$6:$B$28)</f>
        <v>0</v>
      </c>
      <c r="F14" s="63">
        <f>COUNTIF('4月入選目錄'!$D$11,$B$6:$B$28)</f>
        <v>0</v>
      </c>
      <c r="G14" s="63">
        <f>COUNTIF('4月入選目錄'!$D$12:$D$16,$B$6:$B$28)</f>
        <v>0</v>
      </c>
      <c r="H14" s="64">
        <f>COUNTIF('4月入選目錄'!$D$17:$D$62,$B$6:$B$28)+COUNTIF('4月入選目錄'!$H$9:$H$62,$B$6:$B$28)</f>
        <v>9</v>
      </c>
      <c r="I14" s="39">
        <f t="shared" si="0"/>
        <v>9</v>
      </c>
      <c r="J14" s="40">
        <f t="shared" si="1"/>
        <v>21</v>
      </c>
      <c r="K14" s="41">
        <f t="shared" si="2"/>
        <v>0</v>
      </c>
      <c r="L14" s="42"/>
      <c r="M14" s="43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</row>
    <row r="15" spans="1:16137" ht="23.1" customHeight="1">
      <c r="A15" s="37">
        <f>IF(B15&lt;&gt;"",A14+1,"")</f>
        <v>10</v>
      </c>
      <c r="B15" s="7" t="s">
        <v>85</v>
      </c>
      <c r="C15" s="40">
        <v>9</v>
      </c>
      <c r="D15" s="63">
        <f>COUNTIF('4月入選目錄'!$D$9,$B$6:$B$28)</f>
        <v>0</v>
      </c>
      <c r="E15" s="63">
        <f>COUNTIF('4月入選目錄'!$D$10,$B$6:$B$28)</f>
        <v>0</v>
      </c>
      <c r="F15" s="63">
        <f>COUNTIF('4月入選目錄'!$D$11,$B$6:$B$28)</f>
        <v>0</v>
      </c>
      <c r="G15" s="63">
        <f>COUNTIF('4月入選目錄'!$D$12:$D$16,$B$6:$B$28)</f>
        <v>0</v>
      </c>
      <c r="H15" s="64">
        <f>COUNTIF('4月入選目錄'!$D$17:$D$62,$B$6:$B$28)+COUNTIF('4月入選目錄'!$H$9:$H$62,$B$6:$B$28)</f>
        <v>0</v>
      </c>
      <c r="I15" s="39">
        <f t="shared" si="0"/>
        <v>0</v>
      </c>
      <c r="J15" s="40">
        <f t="shared" si="1"/>
        <v>9</v>
      </c>
      <c r="K15" s="41">
        <f t="shared" si="2"/>
        <v>0</v>
      </c>
      <c r="M15" s="45"/>
    </row>
    <row r="16" spans="1:16137" ht="23.1" customHeight="1">
      <c r="A16" s="37">
        <f>IF(B16&lt;&gt;"",A15+1,"")</f>
        <v>11</v>
      </c>
      <c r="B16" s="7" t="s">
        <v>68</v>
      </c>
      <c r="C16" s="38">
        <v>9</v>
      </c>
      <c r="D16" s="63">
        <f>COUNTIF('4月入選目錄'!$D$9,$B$6:$B$28)</f>
        <v>0</v>
      </c>
      <c r="E16" s="63">
        <f>COUNTIF('4月入選目錄'!$D$10,$B$6:$B$28)</f>
        <v>0</v>
      </c>
      <c r="F16" s="63">
        <f>COUNTIF('4月入選目錄'!$D$11,$B$6:$B$28)</f>
        <v>0</v>
      </c>
      <c r="G16" s="63">
        <f>COUNTIF('4月入選目錄'!$D$12:$D$16,$B$6:$B$28)</f>
        <v>1</v>
      </c>
      <c r="H16" s="64">
        <f>COUNTIF('4月入選目錄'!$D$17:$D$62,$B$6:$B$28)+COUNTIF('4月入選目錄'!$H$9:$H$62,$B$6:$B$28)</f>
        <v>3</v>
      </c>
      <c r="I16" s="39">
        <f t="shared" si="0"/>
        <v>5</v>
      </c>
      <c r="J16" s="40">
        <f t="shared" si="1"/>
        <v>14</v>
      </c>
      <c r="K16" s="41">
        <f t="shared" si="2"/>
        <v>5</v>
      </c>
      <c r="M16" s="45"/>
    </row>
    <row r="17" spans="1:15" ht="23.1" customHeight="1">
      <c r="A17" s="37">
        <f t="shared" ref="A17:A28" si="4">IF(B17&lt;&gt;"",A16+1,"")</f>
        <v>12</v>
      </c>
      <c r="B17" s="7" t="s">
        <v>138</v>
      </c>
      <c r="C17" s="38">
        <v>8</v>
      </c>
      <c r="D17" s="63">
        <f>COUNTIF('4月入選目錄'!$D$9,$B$6:$B$28)</f>
        <v>0</v>
      </c>
      <c r="E17" s="63">
        <f>COUNTIF('4月入選目錄'!$D$10,$B$6:$B$28)</f>
        <v>0</v>
      </c>
      <c r="F17" s="63">
        <f>COUNTIF('4月入選目錄'!$D$11,$B$6:$B$28)</f>
        <v>0</v>
      </c>
      <c r="G17" s="63">
        <f>COUNTIF('4月入選目錄'!$D$12:$D$16,$B$6:$B$28)</f>
        <v>0</v>
      </c>
      <c r="H17" s="64">
        <f>COUNTIF('4月入選目錄'!$D$17:$D$62,$B$6:$B$28)+COUNTIF('4月入選目錄'!$H$9:$H$62,$B$6:$B$28)</f>
        <v>3</v>
      </c>
      <c r="I17" s="39">
        <f t="shared" si="0"/>
        <v>3</v>
      </c>
      <c r="J17" s="40">
        <f t="shared" si="1"/>
        <v>11</v>
      </c>
      <c r="K17" s="41">
        <f t="shared" si="2"/>
        <v>0</v>
      </c>
    </row>
    <row r="18" spans="1:15" ht="23.1" customHeight="1">
      <c r="A18" s="37">
        <f t="shared" si="4"/>
        <v>13</v>
      </c>
      <c r="B18" s="7" t="s">
        <v>63</v>
      </c>
      <c r="C18" s="40">
        <v>7</v>
      </c>
      <c r="D18" s="63">
        <f>COUNTIF('4月入選目錄'!$D$9,$B$6:$B$28)</f>
        <v>0</v>
      </c>
      <c r="E18" s="63">
        <f>COUNTIF('4月入選目錄'!$D$10,$B$6:$B$28)</f>
        <v>0</v>
      </c>
      <c r="F18" s="63">
        <f>COUNTIF('4月入選目錄'!$D$11,$B$6:$B$28)</f>
        <v>0</v>
      </c>
      <c r="G18" s="63">
        <f>COUNTIF('4月入選目錄'!$D$12:$D$16,$B$6:$B$28)</f>
        <v>1</v>
      </c>
      <c r="H18" s="64">
        <f>COUNTIF('4月入選目錄'!$D$17:$D$62,$B$6:$B$28)+COUNTIF('4月入選目錄'!$H$9:$H$62,$B$6:$B$28)</f>
        <v>3</v>
      </c>
      <c r="I18" s="39">
        <f t="shared" si="0"/>
        <v>5</v>
      </c>
      <c r="J18" s="40">
        <f t="shared" si="1"/>
        <v>12</v>
      </c>
      <c r="K18" s="41">
        <f t="shared" si="2"/>
        <v>5</v>
      </c>
      <c r="M18" s="45"/>
    </row>
    <row r="19" spans="1:15" ht="23.1" customHeight="1">
      <c r="A19" s="37">
        <f t="shared" si="4"/>
        <v>14</v>
      </c>
      <c r="B19" s="7" t="s">
        <v>103</v>
      </c>
      <c r="C19" s="40">
        <v>6</v>
      </c>
      <c r="D19" s="63">
        <f>COUNTIF('4月入選目錄'!$D$9,$B$6:$B$28)</f>
        <v>1</v>
      </c>
      <c r="E19" s="63">
        <f>COUNTIF('4月入選目錄'!$D$10,$B$6:$B$28)</f>
        <v>0</v>
      </c>
      <c r="F19" s="63">
        <f>COUNTIF('4月入選目錄'!$D$11,$B$6:$B$28)</f>
        <v>0</v>
      </c>
      <c r="G19" s="63">
        <f>COUNTIF('4月入選目錄'!$D$12:$D$16,$B$6:$B$28)</f>
        <v>0</v>
      </c>
      <c r="H19" s="64">
        <f>COUNTIF('4月入選目錄'!$D$17:$D$62,$B$6:$B$28)+COUNTIF('4月入選目錄'!$H$9:$H$62,$B$6:$B$28)</f>
        <v>4</v>
      </c>
      <c r="I19" s="39">
        <f t="shared" si="0"/>
        <v>9</v>
      </c>
      <c r="J19" s="40">
        <f t="shared" si="1"/>
        <v>15</v>
      </c>
      <c r="K19" s="41">
        <f t="shared" si="2"/>
        <v>25</v>
      </c>
      <c r="M19" s="45"/>
    </row>
    <row r="20" spans="1:15" ht="23.1" customHeight="1">
      <c r="A20" s="37">
        <f t="shared" si="4"/>
        <v>15</v>
      </c>
      <c r="B20" s="7" t="s">
        <v>65</v>
      </c>
      <c r="C20" s="40">
        <v>5</v>
      </c>
      <c r="D20" s="63">
        <f>COUNTIF('4月入選目錄'!$D$9,$B$6:$B$28)</f>
        <v>0</v>
      </c>
      <c r="E20" s="63">
        <f>COUNTIF('4月入選目錄'!$D$10,$B$6:$B$28)</f>
        <v>0</v>
      </c>
      <c r="F20" s="63">
        <f>COUNTIF('4月入選目錄'!$D$11,$B$6:$B$28)</f>
        <v>0</v>
      </c>
      <c r="G20" s="63">
        <f>COUNTIF('4月入選目錄'!$D$12:$D$16,$B$6:$B$28)</f>
        <v>0</v>
      </c>
      <c r="H20" s="64">
        <f>COUNTIF('4月入選目錄'!$D$17:$D$62,$B$6:$B$28)+COUNTIF('4月入選目錄'!$H$9:$H$62,$B$6:$B$28)</f>
        <v>0</v>
      </c>
      <c r="I20" s="39">
        <f t="shared" si="0"/>
        <v>0</v>
      </c>
      <c r="J20" s="40">
        <f t="shared" si="1"/>
        <v>5</v>
      </c>
      <c r="K20" s="41">
        <f t="shared" si="2"/>
        <v>0</v>
      </c>
    </row>
    <row r="21" spans="1:15" ht="23.1" customHeight="1">
      <c r="A21" s="37">
        <f t="shared" si="4"/>
        <v>16</v>
      </c>
      <c r="B21" s="7" t="s">
        <v>47</v>
      </c>
      <c r="C21" s="40">
        <v>5</v>
      </c>
      <c r="D21" s="63">
        <f>COUNTIF('4月入選目錄'!$D$9,$B$6:$B$28)</f>
        <v>0</v>
      </c>
      <c r="E21" s="63">
        <f>COUNTIF('4月入選目錄'!$D$10,$B$6:$B$28)</f>
        <v>0</v>
      </c>
      <c r="F21" s="63">
        <f>COUNTIF('4月入選目錄'!$D$11,$B$6:$B$28)</f>
        <v>0</v>
      </c>
      <c r="G21" s="63">
        <f>COUNTIF('4月入選目錄'!$D$12:$D$16,$B$6:$B$28)</f>
        <v>0</v>
      </c>
      <c r="H21" s="64">
        <f>COUNTIF('4月入選目錄'!$D$17:$D$62,$B$6:$B$28)+COUNTIF('4月入選目錄'!$H$9:$H$62,$B$6:$B$28)</f>
        <v>4</v>
      </c>
      <c r="I21" s="39">
        <f t="shared" si="0"/>
        <v>4</v>
      </c>
      <c r="J21" s="40">
        <f t="shared" si="1"/>
        <v>9</v>
      </c>
      <c r="K21" s="41">
        <f t="shared" si="2"/>
        <v>0</v>
      </c>
      <c r="M21" s="45"/>
    </row>
    <row r="22" spans="1:15" ht="23.1" customHeight="1">
      <c r="A22" s="37">
        <f t="shared" si="4"/>
        <v>17</v>
      </c>
      <c r="B22" s="7" t="s">
        <v>197</v>
      </c>
      <c r="C22" s="38">
        <v>4</v>
      </c>
      <c r="D22" s="63">
        <f>COUNTIF('4月入選目錄'!$D$9,$B$6:$B$28)</f>
        <v>0</v>
      </c>
      <c r="E22" s="63">
        <f>COUNTIF('4月入選目錄'!$D$10,$B$6:$B$28)</f>
        <v>0</v>
      </c>
      <c r="F22" s="63">
        <f>COUNTIF('4月入選目錄'!$D$11,$B$6:$B$28)</f>
        <v>0</v>
      </c>
      <c r="G22" s="63">
        <f>COUNTIF('4月入選目錄'!$D$12:$D$16,$B$6:$B$28)</f>
        <v>0</v>
      </c>
      <c r="H22" s="64">
        <f>COUNTIF('4月入選目錄'!$D$17:$D$62,$B$6:$B$28)+COUNTIF('4月入選目錄'!$H$9:$H$62,$B$6:$B$28)</f>
        <v>0</v>
      </c>
      <c r="I22" s="39">
        <f t="shared" si="0"/>
        <v>0</v>
      </c>
      <c r="J22" s="40">
        <f t="shared" si="1"/>
        <v>4</v>
      </c>
      <c r="K22" s="41">
        <f t="shared" si="2"/>
        <v>0</v>
      </c>
      <c r="M22" s="45"/>
    </row>
    <row r="23" spans="1:15" ht="23.1" customHeight="1">
      <c r="A23" s="37">
        <f t="shared" si="4"/>
        <v>18</v>
      </c>
      <c r="B23" s="7" t="s">
        <v>279</v>
      </c>
      <c r="C23" s="38">
        <v>0</v>
      </c>
      <c r="D23" s="63">
        <f>COUNTIF('4月入選目錄'!$D$9,$B$6:$B$28)</f>
        <v>0</v>
      </c>
      <c r="E23" s="63">
        <f>COUNTIF('4月入選目錄'!$D$10,$B$6:$B$28)</f>
        <v>0</v>
      </c>
      <c r="F23" s="63">
        <f>COUNTIF('4月入選目錄'!$D$11,$B$6:$B$28)</f>
        <v>0</v>
      </c>
      <c r="G23" s="63">
        <f>COUNTIF('4月入選目錄'!$D$12:$D$16,$B$6:$B$28)</f>
        <v>0</v>
      </c>
      <c r="H23" s="64">
        <f>COUNTIF('4月入選目錄'!$D$17:$D$62,$B$6:$B$28)+COUNTIF('4月入選目錄'!$H$9:$H$62,$B$6:$B$28)</f>
        <v>3</v>
      </c>
      <c r="I23" s="39">
        <f t="shared" ref="I23:I27" si="5">(D23*$D$4)+(E23*$E$4)+(F23*$F$4)+(G23*$G$4)+(H23*$H$4)</f>
        <v>3</v>
      </c>
      <c r="J23" s="40">
        <f t="shared" ref="J23:J27" si="6">C23+I23</f>
        <v>3</v>
      </c>
      <c r="K23" s="41">
        <f t="shared" ref="K23:K27" si="7">(D23*$D$5)+(E23*$E$5)+(F23*$F$5)+(G23*$G$5)</f>
        <v>0</v>
      </c>
      <c r="M23" s="45"/>
    </row>
    <row r="24" spans="1:15" ht="23.1" customHeight="1">
      <c r="A24" s="37">
        <f t="shared" si="4"/>
        <v>19</v>
      </c>
      <c r="B24" s="7" t="s">
        <v>285</v>
      </c>
      <c r="C24" s="38">
        <v>0</v>
      </c>
      <c r="D24" s="63">
        <f>COUNTIF('4月入選目錄'!$D$9,$B$6:$B$28)</f>
        <v>0</v>
      </c>
      <c r="E24" s="63">
        <f>COUNTIF('4月入選目錄'!$D$10,$B$6:$B$28)</f>
        <v>0</v>
      </c>
      <c r="F24" s="63">
        <f>COUNTIF('4月入選目錄'!$D$11,$B$6:$B$28)</f>
        <v>0</v>
      </c>
      <c r="G24" s="63">
        <f>COUNTIF('4月入選目錄'!$D$12:$D$16,$B$6:$B$28)</f>
        <v>0</v>
      </c>
      <c r="H24" s="64">
        <f>COUNTIF('4月入選目錄'!$D$17:$D$62,$B$6:$B$28)+COUNTIF('4月入選目錄'!$H$9:$H$62,$B$6:$B$28)</f>
        <v>2</v>
      </c>
      <c r="I24" s="39">
        <f t="shared" si="5"/>
        <v>2</v>
      </c>
      <c r="J24" s="40">
        <f t="shared" si="6"/>
        <v>2</v>
      </c>
      <c r="K24" s="41">
        <f t="shared" si="7"/>
        <v>0</v>
      </c>
    </row>
    <row r="25" spans="1:15" ht="23.1" customHeight="1">
      <c r="A25" s="37">
        <f t="shared" si="4"/>
        <v>20</v>
      </c>
      <c r="B25" s="7" t="s">
        <v>261</v>
      </c>
      <c r="C25" s="38">
        <v>0</v>
      </c>
      <c r="D25" s="63">
        <f>COUNTIF('4月入選目錄'!$D$9,$B$6:$B$28)</f>
        <v>0</v>
      </c>
      <c r="E25" s="63">
        <f>COUNTIF('4月入選目錄'!$D$10,$B$6:$B$28)</f>
        <v>0</v>
      </c>
      <c r="F25" s="63">
        <f>COUNTIF('4月入選目錄'!$D$11,$B$6:$B$28)</f>
        <v>0</v>
      </c>
      <c r="G25" s="63">
        <f>COUNTIF('4月入選目錄'!$D$12:$D$16,$B$6:$B$28)</f>
        <v>0</v>
      </c>
      <c r="H25" s="64">
        <f>COUNTIF('4月入選目錄'!$D$17:$D$62,$B$6:$B$28)+COUNTIF('4月入選目錄'!$H$9:$H$62,$B$6:$B$28)</f>
        <v>6</v>
      </c>
      <c r="I25" s="39">
        <f t="shared" si="5"/>
        <v>6</v>
      </c>
      <c r="J25" s="40">
        <f t="shared" si="6"/>
        <v>6</v>
      </c>
      <c r="K25" s="41">
        <f t="shared" si="7"/>
        <v>0</v>
      </c>
    </row>
    <row r="26" spans="1:15" ht="23.1" customHeight="1">
      <c r="A26" s="37">
        <f t="shared" si="4"/>
        <v>21</v>
      </c>
      <c r="B26" s="7" t="s">
        <v>270</v>
      </c>
      <c r="C26" s="38">
        <v>0</v>
      </c>
      <c r="D26" s="63">
        <f>COUNTIF('4月入選目錄'!$D$9,$B$6:$B$28)</f>
        <v>0</v>
      </c>
      <c r="E26" s="63">
        <f>COUNTIF('4月入選目錄'!$D$10,$B$6:$B$28)</f>
        <v>0</v>
      </c>
      <c r="F26" s="63">
        <f>COUNTIF('4月入選目錄'!$D$11,$B$6:$B$28)</f>
        <v>0</v>
      </c>
      <c r="G26" s="63">
        <f>COUNTIF('4月入選目錄'!$D$12:$D$16,$B$6:$B$28)</f>
        <v>0</v>
      </c>
      <c r="H26" s="64">
        <f>COUNTIF('4月入選目錄'!$D$17:$D$62,$B$6:$B$28)+COUNTIF('4月入選目錄'!$H$9:$H$62,$B$6:$B$28)</f>
        <v>4</v>
      </c>
      <c r="I26" s="39">
        <f t="shared" si="5"/>
        <v>4</v>
      </c>
      <c r="J26" s="40">
        <f t="shared" si="6"/>
        <v>4</v>
      </c>
      <c r="K26" s="41">
        <f t="shared" si="7"/>
        <v>0</v>
      </c>
    </row>
    <row r="27" spans="1:15" ht="23.1" customHeight="1">
      <c r="A27" s="37">
        <f t="shared" si="4"/>
        <v>22</v>
      </c>
      <c r="B27" s="7" t="s">
        <v>282</v>
      </c>
      <c r="C27" s="38">
        <v>0</v>
      </c>
      <c r="D27" s="63">
        <f>COUNTIF('4月入選目錄'!$D$9,$B$6:$B$28)</f>
        <v>0</v>
      </c>
      <c r="E27" s="63">
        <f>COUNTIF('4月入選目錄'!$D$10,$B$6:$B$28)</f>
        <v>0</v>
      </c>
      <c r="F27" s="63">
        <f>COUNTIF('4月入選目錄'!$D$11,$B$6:$B$28)</f>
        <v>0</v>
      </c>
      <c r="G27" s="63">
        <f>COUNTIF('4月入選目錄'!$D$12:$D$16,$B$6:$B$28)</f>
        <v>0</v>
      </c>
      <c r="H27" s="64">
        <f>COUNTIF('4月入選目錄'!$D$17:$D$62,$B$6:$B$28)+COUNTIF('4月入選目錄'!$H$9:$H$62,$B$6:$B$28)</f>
        <v>3</v>
      </c>
      <c r="I27" s="39">
        <f t="shared" si="5"/>
        <v>3</v>
      </c>
      <c r="J27" s="40">
        <f t="shared" si="6"/>
        <v>3</v>
      </c>
      <c r="K27" s="41">
        <f t="shared" si="7"/>
        <v>0</v>
      </c>
    </row>
    <row r="28" spans="1:15" ht="23.1" customHeight="1" thickBot="1">
      <c r="A28" s="37" t="str">
        <f t="shared" si="4"/>
        <v/>
      </c>
      <c r="B28" s="7"/>
      <c r="C28" s="40">
        <v>0</v>
      </c>
      <c r="D28" s="63">
        <f>COUNTIF('2月入選目錄'!$D$9,$B$6:$B$28)</f>
        <v>0</v>
      </c>
      <c r="E28" s="63">
        <f>COUNTIF('2月入選目錄'!$D$10,$B$6:$B$28)</f>
        <v>0</v>
      </c>
      <c r="F28" s="63">
        <f>COUNTIF('2月入選目錄'!$D$11,$B$6:$B$28)</f>
        <v>0</v>
      </c>
      <c r="G28" s="63">
        <f>COUNTIF('2月入選目錄'!$D$12:$D$16,$B$6:$B$28)</f>
        <v>0</v>
      </c>
      <c r="H28" s="64">
        <f>COUNTIF('2月入選目錄'!$D$17:$D$56,$B$6:$B$28)+COUNTIF('2月入選目錄'!$H$9:$H$56,$B$6:$B$28)</f>
        <v>0</v>
      </c>
      <c r="I28" s="39">
        <f t="shared" si="0"/>
        <v>0</v>
      </c>
      <c r="J28" s="40">
        <f t="shared" si="1"/>
        <v>0</v>
      </c>
      <c r="K28" s="41">
        <f t="shared" si="2"/>
        <v>0</v>
      </c>
      <c r="M28" s="45"/>
    </row>
    <row r="29" spans="1:15" s="22" customFormat="1" ht="23.1" customHeight="1" thickBot="1">
      <c r="A29" s="98" t="s">
        <v>28</v>
      </c>
      <c r="B29" s="99"/>
      <c r="C29" s="46">
        <f t="shared" ref="C29:I29" si="8">SUM(C6:C28)</f>
        <v>189</v>
      </c>
      <c r="D29" s="46">
        <f t="shared" si="8"/>
        <v>1</v>
      </c>
      <c r="E29" s="46">
        <f t="shared" si="8"/>
        <v>1</v>
      </c>
      <c r="F29" s="46">
        <f t="shared" si="8"/>
        <v>1</v>
      </c>
      <c r="G29" s="46">
        <f t="shared" si="8"/>
        <v>5</v>
      </c>
      <c r="H29" s="47">
        <f t="shared" si="8"/>
        <v>95</v>
      </c>
      <c r="I29" s="48">
        <f t="shared" si="8"/>
        <v>117</v>
      </c>
      <c r="J29" s="49">
        <f>I29+C29</f>
        <v>306</v>
      </c>
      <c r="K29" s="50">
        <f>SUM(K6:K28)</f>
        <v>75</v>
      </c>
      <c r="N29" s="31"/>
      <c r="O29" s="31"/>
    </row>
    <row r="30" spans="1:15" s="53" customFormat="1" ht="23.1" customHeight="1">
      <c r="A30" s="51" t="s">
        <v>29</v>
      </c>
      <c r="B30" s="52"/>
      <c r="C30" s="52"/>
      <c r="D30" s="52"/>
      <c r="E30" s="52"/>
      <c r="F30" s="52"/>
      <c r="G30" s="52"/>
      <c r="H30" s="52"/>
      <c r="N30" s="31"/>
      <c r="O30" s="31"/>
    </row>
  </sheetData>
  <mergeCells count="9">
    <mergeCell ref="A29:B29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FE2F-67E2-441A-9ADA-0DBA938B6A48}">
  <dimension ref="A1:I75"/>
  <sheetViews>
    <sheetView topLeftCell="A17" zoomScaleNormal="100" workbookViewId="0">
      <selection activeCell="I7" sqref="I7:J7"/>
    </sheetView>
  </sheetViews>
  <sheetFormatPr defaultRowHeight="16.5"/>
  <cols>
    <col min="1" max="1" width="6.125" customWidth="1"/>
    <col min="2" max="2" width="5.25" customWidth="1"/>
    <col min="3" max="3" width="18.625" customWidth="1"/>
    <col min="4" max="4" width="10.125" customWidth="1"/>
    <col min="5" max="5" width="6.125" customWidth="1"/>
    <col min="6" max="6" width="5.25" customWidth="1"/>
    <col min="7" max="7" width="18.625" customWidth="1"/>
    <col min="8" max="8" width="10.125" customWidth="1"/>
    <col min="257" max="257" width="7.375" customWidth="1"/>
    <col min="258" max="258" width="10.375" customWidth="1"/>
    <col min="259" max="259" width="12.75" customWidth="1"/>
    <col min="260" max="260" width="15.5" customWidth="1"/>
    <col min="261" max="261" width="7.375" customWidth="1"/>
    <col min="262" max="262" width="9.5" customWidth="1"/>
    <col min="263" max="263" width="14.125" customWidth="1"/>
    <col min="264" max="264" width="15.5" customWidth="1"/>
    <col min="513" max="513" width="7.375" customWidth="1"/>
    <col min="514" max="514" width="10.375" customWidth="1"/>
    <col min="515" max="515" width="12.75" customWidth="1"/>
    <col min="516" max="516" width="15.5" customWidth="1"/>
    <col min="517" max="517" width="7.375" customWidth="1"/>
    <col min="518" max="518" width="9.5" customWidth="1"/>
    <col min="519" max="519" width="14.125" customWidth="1"/>
    <col min="520" max="520" width="15.5" customWidth="1"/>
    <col min="769" max="769" width="7.375" customWidth="1"/>
    <col min="770" max="770" width="10.375" customWidth="1"/>
    <col min="771" max="771" width="12.75" customWidth="1"/>
    <col min="772" max="772" width="15.5" customWidth="1"/>
    <col min="773" max="773" width="7.375" customWidth="1"/>
    <col min="774" max="774" width="9.5" customWidth="1"/>
    <col min="775" max="775" width="14.125" customWidth="1"/>
    <col min="776" max="776" width="15.5" customWidth="1"/>
    <col min="1025" max="1025" width="7.375" customWidth="1"/>
    <col min="1026" max="1026" width="10.375" customWidth="1"/>
    <col min="1027" max="1027" width="12.75" customWidth="1"/>
    <col min="1028" max="1028" width="15.5" customWidth="1"/>
    <col min="1029" max="1029" width="7.375" customWidth="1"/>
    <col min="1030" max="1030" width="9.5" customWidth="1"/>
    <col min="1031" max="1031" width="14.125" customWidth="1"/>
    <col min="1032" max="1032" width="15.5" customWidth="1"/>
    <col min="1281" max="1281" width="7.375" customWidth="1"/>
    <col min="1282" max="1282" width="10.375" customWidth="1"/>
    <col min="1283" max="1283" width="12.75" customWidth="1"/>
    <col min="1284" max="1284" width="15.5" customWidth="1"/>
    <col min="1285" max="1285" width="7.375" customWidth="1"/>
    <col min="1286" max="1286" width="9.5" customWidth="1"/>
    <col min="1287" max="1287" width="14.125" customWidth="1"/>
    <col min="1288" max="1288" width="15.5" customWidth="1"/>
    <col min="1537" max="1537" width="7.375" customWidth="1"/>
    <col min="1538" max="1538" width="10.375" customWidth="1"/>
    <col min="1539" max="1539" width="12.75" customWidth="1"/>
    <col min="1540" max="1540" width="15.5" customWidth="1"/>
    <col min="1541" max="1541" width="7.375" customWidth="1"/>
    <col min="1542" max="1542" width="9.5" customWidth="1"/>
    <col min="1543" max="1543" width="14.125" customWidth="1"/>
    <col min="1544" max="1544" width="15.5" customWidth="1"/>
    <col min="1793" max="1793" width="7.375" customWidth="1"/>
    <col min="1794" max="1794" width="10.375" customWidth="1"/>
    <col min="1795" max="1795" width="12.75" customWidth="1"/>
    <col min="1796" max="1796" width="15.5" customWidth="1"/>
    <col min="1797" max="1797" width="7.375" customWidth="1"/>
    <col min="1798" max="1798" width="9.5" customWidth="1"/>
    <col min="1799" max="1799" width="14.125" customWidth="1"/>
    <col min="1800" max="1800" width="15.5" customWidth="1"/>
    <col min="2049" max="2049" width="7.375" customWidth="1"/>
    <col min="2050" max="2050" width="10.375" customWidth="1"/>
    <col min="2051" max="2051" width="12.75" customWidth="1"/>
    <col min="2052" max="2052" width="15.5" customWidth="1"/>
    <col min="2053" max="2053" width="7.375" customWidth="1"/>
    <col min="2054" max="2054" width="9.5" customWidth="1"/>
    <col min="2055" max="2055" width="14.125" customWidth="1"/>
    <col min="2056" max="2056" width="15.5" customWidth="1"/>
    <col min="2305" max="2305" width="7.375" customWidth="1"/>
    <col min="2306" max="2306" width="10.375" customWidth="1"/>
    <col min="2307" max="2307" width="12.75" customWidth="1"/>
    <col min="2308" max="2308" width="15.5" customWidth="1"/>
    <col min="2309" max="2309" width="7.375" customWidth="1"/>
    <col min="2310" max="2310" width="9.5" customWidth="1"/>
    <col min="2311" max="2311" width="14.125" customWidth="1"/>
    <col min="2312" max="2312" width="15.5" customWidth="1"/>
    <col min="2561" max="2561" width="7.375" customWidth="1"/>
    <col min="2562" max="2562" width="10.375" customWidth="1"/>
    <col min="2563" max="2563" width="12.75" customWidth="1"/>
    <col min="2564" max="2564" width="15.5" customWidth="1"/>
    <col min="2565" max="2565" width="7.375" customWidth="1"/>
    <col min="2566" max="2566" width="9.5" customWidth="1"/>
    <col min="2567" max="2567" width="14.125" customWidth="1"/>
    <col min="2568" max="2568" width="15.5" customWidth="1"/>
    <col min="2817" max="2817" width="7.375" customWidth="1"/>
    <col min="2818" max="2818" width="10.375" customWidth="1"/>
    <col min="2819" max="2819" width="12.75" customWidth="1"/>
    <col min="2820" max="2820" width="15.5" customWidth="1"/>
    <col min="2821" max="2821" width="7.375" customWidth="1"/>
    <col min="2822" max="2822" width="9.5" customWidth="1"/>
    <col min="2823" max="2823" width="14.125" customWidth="1"/>
    <col min="2824" max="2824" width="15.5" customWidth="1"/>
    <col min="3073" max="3073" width="7.375" customWidth="1"/>
    <col min="3074" max="3074" width="10.375" customWidth="1"/>
    <col min="3075" max="3075" width="12.75" customWidth="1"/>
    <col min="3076" max="3076" width="15.5" customWidth="1"/>
    <col min="3077" max="3077" width="7.375" customWidth="1"/>
    <col min="3078" max="3078" width="9.5" customWidth="1"/>
    <col min="3079" max="3079" width="14.125" customWidth="1"/>
    <col min="3080" max="3080" width="15.5" customWidth="1"/>
    <col min="3329" max="3329" width="7.375" customWidth="1"/>
    <col min="3330" max="3330" width="10.375" customWidth="1"/>
    <col min="3331" max="3331" width="12.75" customWidth="1"/>
    <col min="3332" max="3332" width="15.5" customWidth="1"/>
    <col min="3333" max="3333" width="7.375" customWidth="1"/>
    <col min="3334" max="3334" width="9.5" customWidth="1"/>
    <col min="3335" max="3335" width="14.125" customWidth="1"/>
    <col min="3336" max="3336" width="15.5" customWidth="1"/>
    <col min="3585" max="3585" width="7.375" customWidth="1"/>
    <col min="3586" max="3586" width="10.375" customWidth="1"/>
    <col min="3587" max="3587" width="12.75" customWidth="1"/>
    <col min="3588" max="3588" width="15.5" customWidth="1"/>
    <col min="3589" max="3589" width="7.375" customWidth="1"/>
    <col min="3590" max="3590" width="9.5" customWidth="1"/>
    <col min="3591" max="3591" width="14.125" customWidth="1"/>
    <col min="3592" max="3592" width="15.5" customWidth="1"/>
    <col min="3841" max="3841" width="7.375" customWidth="1"/>
    <col min="3842" max="3842" width="10.375" customWidth="1"/>
    <col min="3843" max="3843" width="12.75" customWidth="1"/>
    <col min="3844" max="3844" width="15.5" customWidth="1"/>
    <col min="3845" max="3845" width="7.375" customWidth="1"/>
    <col min="3846" max="3846" width="9.5" customWidth="1"/>
    <col min="3847" max="3847" width="14.125" customWidth="1"/>
    <col min="3848" max="3848" width="15.5" customWidth="1"/>
    <col min="4097" max="4097" width="7.375" customWidth="1"/>
    <col min="4098" max="4098" width="10.375" customWidth="1"/>
    <col min="4099" max="4099" width="12.75" customWidth="1"/>
    <col min="4100" max="4100" width="15.5" customWidth="1"/>
    <col min="4101" max="4101" width="7.375" customWidth="1"/>
    <col min="4102" max="4102" width="9.5" customWidth="1"/>
    <col min="4103" max="4103" width="14.125" customWidth="1"/>
    <col min="4104" max="4104" width="15.5" customWidth="1"/>
    <col min="4353" max="4353" width="7.375" customWidth="1"/>
    <col min="4354" max="4354" width="10.375" customWidth="1"/>
    <col min="4355" max="4355" width="12.75" customWidth="1"/>
    <col min="4356" max="4356" width="15.5" customWidth="1"/>
    <col min="4357" max="4357" width="7.375" customWidth="1"/>
    <col min="4358" max="4358" width="9.5" customWidth="1"/>
    <col min="4359" max="4359" width="14.125" customWidth="1"/>
    <col min="4360" max="4360" width="15.5" customWidth="1"/>
    <col min="4609" max="4609" width="7.375" customWidth="1"/>
    <col min="4610" max="4610" width="10.375" customWidth="1"/>
    <col min="4611" max="4611" width="12.75" customWidth="1"/>
    <col min="4612" max="4612" width="15.5" customWidth="1"/>
    <col min="4613" max="4613" width="7.375" customWidth="1"/>
    <col min="4614" max="4614" width="9.5" customWidth="1"/>
    <col min="4615" max="4615" width="14.125" customWidth="1"/>
    <col min="4616" max="4616" width="15.5" customWidth="1"/>
    <col min="4865" max="4865" width="7.375" customWidth="1"/>
    <col min="4866" max="4866" width="10.375" customWidth="1"/>
    <col min="4867" max="4867" width="12.75" customWidth="1"/>
    <col min="4868" max="4868" width="15.5" customWidth="1"/>
    <col min="4869" max="4869" width="7.375" customWidth="1"/>
    <col min="4870" max="4870" width="9.5" customWidth="1"/>
    <col min="4871" max="4871" width="14.125" customWidth="1"/>
    <col min="4872" max="4872" width="15.5" customWidth="1"/>
    <col min="5121" max="5121" width="7.375" customWidth="1"/>
    <col min="5122" max="5122" width="10.375" customWidth="1"/>
    <col min="5123" max="5123" width="12.75" customWidth="1"/>
    <col min="5124" max="5124" width="15.5" customWidth="1"/>
    <col min="5125" max="5125" width="7.375" customWidth="1"/>
    <col min="5126" max="5126" width="9.5" customWidth="1"/>
    <col min="5127" max="5127" width="14.125" customWidth="1"/>
    <col min="5128" max="5128" width="15.5" customWidth="1"/>
    <col min="5377" max="5377" width="7.375" customWidth="1"/>
    <col min="5378" max="5378" width="10.375" customWidth="1"/>
    <col min="5379" max="5379" width="12.75" customWidth="1"/>
    <col min="5380" max="5380" width="15.5" customWidth="1"/>
    <col min="5381" max="5381" width="7.375" customWidth="1"/>
    <col min="5382" max="5382" width="9.5" customWidth="1"/>
    <col min="5383" max="5383" width="14.125" customWidth="1"/>
    <col min="5384" max="5384" width="15.5" customWidth="1"/>
    <col min="5633" max="5633" width="7.375" customWidth="1"/>
    <col min="5634" max="5634" width="10.375" customWidth="1"/>
    <col min="5635" max="5635" width="12.75" customWidth="1"/>
    <col min="5636" max="5636" width="15.5" customWidth="1"/>
    <col min="5637" max="5637" width="7.375" customWidth="1"/>
    <col min="5638" max="5638" width="9.5" customWidth="1"/>
    <col min="5639" max="5639" width="14.125" customWidth="1"/>
    <col min="5640" max="5640" width="15.5" customWidth="1"/>
    <col min="5889" max="5889" width="7.375" customWidth="1"/>
    <col min="5890" max="5890" width="10.375" customWidth="1"/>
    <col min="5891" max="5891" width="12.75" customWidth="1"/>
    <col min="5892" max="5892" width="15.5" customWidth="1"/>
    <col min="5893" max="5893" width="7.375" customWidth="1"/>
    <col min="5894" max="5894" width="9.5" customWidth="1"/>
    <col min="5895" max="5895" width="14.125" customWidth="1"/>
    <col min="5896" max="5896" width="15.5" customWidth="1"/>
    <col min="6145" max="6145" width="7.375" customWidth="1"/>
    <col min="6146" max="6146" width="10.375" customWidth="1"/>
    <col min="6147" max="6147" width="12.75" customWidth="1"/>
    <col min="6148" max="6148" width="15.5" customWidth="1"/>
    <col min="6149" max="6149" width="7.375" customWidth="1"/>
    <col min="6150" max="6150" width="9.5" customWidth="1"/>
    <col min="6151" max="6151" width="14.125" customWidth="1"/>
    <col min="6152" max="6152" width="15.5" customWidth="1"/>
    <col min="6401" max="6401" width="7.375" customWidth="1"/>
    <col min="6402" max="6402" width="10.375" customWidth="1"/>
    <col min="6403" max="6403" width="12.75" customWidth="1"/>
    <col min="6404" max="6404" width="15.5" customWidth="1"/>
    <col min="6405" max="6405" width="7.375" customWidth="1"/>
    <col min="6406" max="6406" width="9.5" customWidth="1"/>
    <col min="6407" max="6407" width="14.125" customWidth="1"/>
    <col min="6408" max="6408" width="15.5" customWidth="1"/>
    <col min="6657" max="6657" width="7.375" customWidth="1"/>
    <col min="6658" max="6658" width="10.375" customWidth="1"/>
    <col min="6659" max="6659" width="12.75" customWidth="1"/>
    <col min="6660" max="6660" width="15.5" customWidth="1"/>
    <col min="6661" max="6661" width="7.375" customWidth="1"/>
    <col min="6662" max="6662" width="9.5" customWidth="1"/>
    <col min="6663" max="6663" width="14.125" customWidth="1"/>
    <col min="6664" max="6664" width="15.5" customWidth="1"/>
    <col min="6913" max="6913" width="7.375" customWidth="1"/>
    <col min="6914" max="6914" width="10.375" customWidth="1"/>
    <col min="6915" max="6915" width="12.75" customWidth="1"/>
    <col min="6916" max="6916" width="15.5" customWidth="1"/>
    <col min="6917" max="6917" width="7.375" customWidth="1"/>
    <col min="6918" max="6918" width="9.5" customWidth="1"/>
    <col min="6919" max="6919" width="14.125" customWidth="1"/>
    <col min="6920" max="6920" width="15.5" customWidth="1"/>
    <col min="7169" max="7169" width="7.375" customWidth="1"/>
    <col min="7170" max="7170" width="10.375" customWidth="1"/>
    <col min="7171" max="7171" width="12.75" customWidth="1"/>
    <col min="7172" max="7172" width="15.5" customWidth="1"/>
    <col min="7173" max="7173" width="7.375" customWidth="1"/>
    <col min="7174" max="7174" width="9.5" customWidth="1"/>
    <col min="7175" max="7175" width="14.125" customWidth="1"/>
    <col min="7176" max="7176" width="15.5" customWidth="1"/>
    <col min="7425" max="7425" width="7.375" customWidth="1"/>
    <col min="7426" max="7426" width="10.375" customWidth="1"/>
    <col min="7427" max="7427" width="12.75" customWidth="1"/>
    <col min="7428" max="7428" width="15.5" customWidth="1"/>
    <col min="7429" max="7429" width="7.375" customWidth="1"/>
    <col min="7430" max="7430" width="9.5" customWidth="1"/>
    <col min="7431" max="7431" width="14.125" customWidth="1"/>
    <col min="7432" max="7432" width="15.5" customWidth="1"/>
    <col min="7681" max="7681" width="7.375" customWidth="1"/>
    <col min="7682" max="7682" width="10.375" customWidth="1"/>
    <col min="7683" max="7683" width="12.75" customWidth="1"/>
    <col min="7684" max="7684" width="15.5" customWidth="1"/>
    <col min="7685" max="7685" width="7.375" customWidth="1"/>
    <col min="7686" max="7686" width="9.5" customWidth="1"/>
    <col min="7687" max="7687" width="14.125" customWidth="1"/>
    <col min="7688" max="7688" width="15.5" customWidth="1"/>
    <col min="7937" max="7937" width="7.375" customWidth="1"/>
    <col min="7938" max="7938" width="10.375" customWidth="1"/>
    <col min="7939" max="7939" width="12.75" customWidth="1"/>
    <col min="7940" max="7940" width="15.5" customWidth="1"/>
    <col min="7941" max="7941" width="7.375" customWidth="1"/>
    <col min="7942" max="7942" width="9.5" customWidth="1"/>
    <col min="7943" max="7943" width="14.125" customWidth="1"/>
    <col min="7944" max="7944" width="15.5" customWidth="1"/>
    <col min="8193" max="8193" width="7.375" customWidth="1"/>
    <col min="8194" max="8194" width="10.375" customWidth="1"/>
    <col min="8195" max="8195" width="12.75" customWidth="1"/>
    <col min="8196" max="8196" width="15.5" customWidth="1"/>
    <col min="8197" max="8197" width="7.375" customWidth="1"/>
    <col min="8198" max="8198" width="9.5" customWidth="1"/>
    <col min="8199" max="8199" width="14.125" customWidth="1"/>
    <col min="8200" max="8200" width="15.5" customWidth="1"/>
    <col min="8449" max="8449" width="7.375" customWidth="1"/>
    <col min="8450" max="8450" width="10.375" customWidth="1"/>
    <col min="8451" max="8451" width="12.75" customWidth="1"/>
    <col min="8452" max="8452" width="15.5" customWidth="1"/>
    <col min="8453" max="8453" width="7.375" customWidth="1"/>
    <col min="8454" max="8454" width="9.5" customWidth="1"/>
    <col min="8455" max="8455" width="14.125" customWidth="1"/>
    <col min="8456" max="8456" width="15.5" customWidth="1"/>
    <col min="8705" max="8705" width="7.375" customWidth="1"/>
    <col min="8706" max="8706" width="10.375" customWidth="1"/>
    <col min="8707" max="8707" width="12.75" customWidth="1"/>
    <col min="8708" max="8708" width="15.5" customWidth="1"/>
    <col min="8709" max="8709" width="7.375" customWidth="1"/>
    <col min="8710" max="8710" width="9.5" customWidth="1"/>
    <col min="8711" max="8711" width="14.125" customWidth="1"/>
    <col min="8712" max="8712" width="15.5" customWidth="1"/>
    <col min="8961" max="8961" width="7.375" customWidth="1"/>
    <col min="8962" max="8962" width="10.375" customWidth="1"/>
    <col min="8963" max="8963" width="12.75" customWidth="1"/>
    <col min="8964" max="8964" width="15.5" customWidth="1"/>
    <col min="8965" max="8965" width="7.375" customWidth="1"/>
    <col min="8966" max="8966" width="9.5" customWidth="1"/>
    <col min="8967" max="8967" width="14.125" customWidth="1"/>
    <col min="8968" max="8968" width="15.5" customWidth="1"/>
    <col min="9217" max="9217" width="7.375" customWidth="1"/>
    <col min="9218" max="9218" width="10.375" customWidth="1"/>
    <col min="9219" max="9219" width="12.75" customWidth="1"/>
    <col min="9220" max="9220" width="15.5" customWidth="1"/>
    <col min="9221" max="9221" width="7.375" customWidth="1"/>
    <col min="9222" max="9222" width="9.5" customWidth="1"/>
    <col min="9223" max="9223" width="14.125" customWidth="1"/>
    <col min="9224" max="9224" width="15.5" customWidth="1"/>
    <col min="9473" max="9473" width="7.375" customWidth="1"/>
    <col min="9474" max="9474" width="10.375" customWidth="1"/>
    <col min="9475" max="9475" width="12.75" customWidth="1"/>
    <col min="9476" max="9476" width="15.5" customWidth="1"/>
    <col min="9477" max="9477" width="7.375" customWidth="1"/>
    <col min="9478" max="9478" width="9.5" customWidth="1"/>
    <col min="9479" max="9479" width="14.125" customWidth="1"/>
    <col min="9480" max="9480" width="15.5" customWidth="1"/>
    <col min="9729" max="9729" width="7.375" customWidth="1"/>
    <col min="9730" max="9730" width="10.375" customWidth="1"/>
    <col min="9731" max="9731" width="12.75" customWidth="1"/>
    <col min="9732" max="9732" width="15.5" customWidth="1"/>
    <col min="9733" max="9733" width="7.375" customWidth="1"/>
    <col min="9734" max="9734" width="9.5" customWidth="1"/>
    <col min="9735" max="9735" width="14.125" customWidth="1"/>
    <col min="9736" max="9736" width="15.5" customWidth="1"/>
    <col min="9985" max="9985" width="7.375" customWidth="1"/>
    <col min="9986" max="9986" width="10.375" customWidth="1"/>
    <col min="9987" max="9987" width="12.75" customWidth="1"/>
    <col min="9988" max="9988" width="15.5" customWidth="1"/>
    <col min="9989" max="9989" width="7.375" customWidth="1"/>
    <col min="9990" max="9990" width="9.5" customWidth="1"/>
    <col min="9991" max="9991" width="14.125" customWidth="1"/>
    <col min="9992" max="9992" width="15.5" customWidth="1"/>
    <col min="10241" max="10241" width="7.375" customWidth="1"/>
    <col min="10242" max="10242" width="10.375" customWidth="1"/>
    <col min="10243" max="10243" width="12.75" customWidth="1"/>
    <col min="10244" max="10244" width="15.5" customWidth="1"/>
    <col min="10245" max="10245" width="7.375" customWidth="1"/>
    <col min="10246" max="10246" width="9.5" customWidth="1"/>
    <col min="10247" max="10247" width="14.125" customWidth="1"/>
    <col min="10248" max="10248" width="15.5" customWidth="1"/>
    <col min="10497" max="10497" width="7.375" customWidth="1"/>
    <col min="10498" max="10498" width="10.375" customWidth="1"/>
    <col min="10499" max="10499" width="12.75" customWidth="1"/>
    <col min="10500" max="10500" width="15.5" customWidth="1"/>
    <col min="10501" max="10501" width="7.375" customWidth="1"/>
    <col min="10502" max="10502" width="9.5" customWidth="1"/>
    <col min="10503" max="10503" width="14.125" customWidth="1"/>
    <col min="10504" max="10504" width="15.5" customWidth="1"/>
    <col min="10753" max="10753" width="7.375" customWidth="1"/>
    <col min="10754" max="10754" width="10.375" customWidth="1"/>
    <col min="10755" max="10755" width="12.75" customWidth="1"/>
    <col min="10756" max="10756" width="15.5" customWidth="1"/>
    <col min="10757" max="10757" width="7.375" customWidth="1"/>
    <col min="10758" max="10758" width="9.5" customWidth="1"/>
    <col min="10759" max="10759" width="14.125" customWidth="1"/>
    <col min="10760" max="10760" width="15.5" customWidth="1"/>
    <col min="11009" max="11009" width="7.375" customWidth="1"/>
    <col min="11010" max="11010" width="10.375" customWidth="1"/>
    <col min="11011" max="11011" width="12.75" customWidth="1"/>
    <col min="11012" max="11012" width="15.5" customWidth="1"/>
    <col min="11013" max="11013" width="7.375" customWidth="1"/>
    <col min="11014" max="11014" width="9.5" customWidth="1"/>
    <col min="11015" max="11015" width="14.125" customWidth="1"/>
    <col min="11016" max="11016" width="15.5" customWidth="1"/>
    <col min="11265" max="11265" width="7.375" customWidth="1"/>
    <col min="11266" max="11266" width="10.375" customWidth="1"/>
    <col min="11267" max="11267" width="12.75" customWidth="1"/>
    <col min="11268" max="11268" width="15.5" customWidth="1"/>
    <col min="11269" max="11269" width="7.375" customWidth="1"/>
    <col min="11270" max="11270" width="9.5" customWidth="1"/>
    <col min="11271" max="11271" width="14.125" customWidth="1"/>
    <col min="11272" max="11272" width="15.5" customWidth="1"/>
    <col min="11521" max="11521" width="7.375" customWidth="1"/>
    <col min="11522" max="11522" width="10.375" customWidth="1"/>
    <col min="11523" max="11523" width="12.75" customWidth="1"/>
    <col min="11524" max="11524" width="15.5" customWidth="1"/>
    <col min="11525" max="11525" width="7.375" customWidth="1"/>
    <col min="11526" max="11526" width="9.5" customWidth="1"/>
    <col min="11527" max="11527" width="14.125" customWidth="1"/>
    <col min="11528" max="11528" width="15.5" customWidth="1"/>
    <col min="11777" max="11777" width="7.375" customWidth="1"/>
    <col min="11778" max="11778" width="10.375" customWidth="1"/>
    <col min="11779" max="11779" width="12.75" customWidth="1"/>
    <col min="11780" max="11780" width="15.5" customWidth="1"/>
    <col min="11781" max="11781" width="7.375" customWidth="1"/>
    <col min="11782" max="11782" width="9.5" customWidth="1"/>
    <col min="11783" max="11783" width="14.125" customWidth="1"/>
    <col min="11784" max="11784" width="15.5" customWidth="1"/>
    <col min="12033" max="12033" width="7.375" customWidth="1"/>
    <col min="12034" max="12034" width="10.375" customWidth="1"/>
    <col min="12035" max="12035" width="12.75" customWidth="1"/>
    <col min="12036" max="12036" width="15.5" customWidth="1"/>
    <col min="12037" max="12037" width="7.375" customWidth="1"/>
    <col min="12038" max="12038" width="9.5" customWidth="1"/>
    <col min="12039" max="12039" width="14.125" customWidth="1"/>
    <col min="12040" max="12040" width="15.5" customWidth="1"/>
    <col min="12289" max="12289" width="7.375" customWidth="1"/>
    <col min="12290" max="12290" width="10.375" customWidth="1"/>
    <col min="12291" max="12291" width="12.75" customWidth="1"/>
    <col min="12292" max="12292" width="15.5" customWidth="1"/>
    <col min="12293" max="12293" width="7.375" customWidth="1"/>
    <col min="12294" max="12294" width="9.5" customWidth="1"/>
    <col min="12295" max="12295" width="14.125" customWidth="1"/>
    <col min="12296" max="12296" width="15.5" customWidth="1"/>
    <col min="12545" max="12545" width="7.375" customWidth="1"/>
    <col min="12546" max="12546" width="10.375" customWidth="1"/>
    <col min="12547" max="12547" width="12.75" customWidth="1"/>
    <col min="12548" max="12548" width="15.5" customWidth="1"/>
    <col min="12549" max="12549" width="7.375" customWidth="1"/>
    <col min="12550" max="12550" width="9.5" customWidth="1"/>
    <col min="12551" max="12551" width="14.125" customWidth="1"/>
    <col min="12552" max="12552" width="15.5" customWidth="1"/>
    <col min="12801" max="12801" width="7.375" customWidth="1"/>
    <col min="12802" max="12802" width="10.375" customWidth="1"/>
    <col min="12803" max="12803" width="12.75" customWidth="1"/>
    <col min="12804" max="12804" width="15.5" customWidth="1"/>
    <col min="12805" max="12805" width="7.375" customWidth="1"/>
    <col min="12806" max="12806" width="9.5" customWidth="1"/>
    <col min="12807" max="12807" width="14.125" customWidth="1"/>
    <col min="12808" max="12808" width="15.5" customWidth="1"/>
    <col min="13057" max="13057" width="7.375" customWidth="1"/>
    <col min="13058" max="13058" width="10.375" customWidth="1"/>
    <col min="13059" max="13059" width="12.75" customWidth="1"/>
    <col min="13060" max="13060" width="15.5" customWidth="1"/>
    <col min="13061" max="13061" width="7.375" customWidth="1"/>
    <col min="13062" max="13062" width="9.5" customWidth="1"/>
    <col min="13063" max="13063" width="14.125" customWidth="1"/>
    <col min="13064" max="13064" width="15.5" customWidth="1"/>
    <col min="13313" max="13313" width="7.375" customWidth="1"/>
    <col min="13314" max="13314" width="10.375" customWidth="1"/>
    <col min="13315" max="13315" width="12.75" customWidth="1"/>
    <col min="13316" max="13316" width="15.5" customWidth="1"/>
    <col min="13317" max="13317" width="7.375" customWidth="1"/>
    <col min="13318" max="13318" width="9.5" customWidth="1"/>
    <col min="13319" max="13319" width="14.125" customWidth="1"/>
    <col min="13320" max="13320" width="15.5" customWidth="1"/>
    <col min="13569" max="13569" width="7.375" customWidth="1"/>
    <col min="13570" max="13570" width="10.375" customWidth="1"/>
    <col min="13571" max="13571" width="12.75" customWidth="1"/>
    <col min="13572" max="13572" width="15.5" customWidth="1"/>
    <col min="13573" max="13573" width="7.375" customWidth="1"/>
    <col min="13574" max="13574" width="9.5" customWidth="1"/>
    <col min="13575" max="13575" width="14.125" customWidth="1"/>
    <col min="13576" max="13576" width="15.5" customWidth="1"/>
    <col min="13825" max="13825" width="7.375" customWidth="1"/>
    <col min="13826" max="13826" width="10.375" customWidth="1"/>
    <col min="13827" max="13827" width="12.75" customWidth="1"/>
    <col min="13828" max="13828" width="15.5" customWidth="1"/>
    <col min="13829" max="13829" width="7.375" customWidth="1"/>
    <col min="13830" max="13830" width="9.5" customWidth="1"/>
    <col min="13831" max="13831" width="14.125" customWidth="1"/>
    <col min="13832" max="13832" width="15.5" customWidth="1"/>
    <col min="14081" max="14081" width="7.375" customWidth="1"/>
    <col min="14082" max="14082" width="10.375" customWidth="1"/>
    <col min="14083" max="14083" width="12.75" customWidth="1"/>
    <col min="14084" max="14084" width="15.5" customWidth="1"/>
    <col min="14085" max="14085" width="7.375" customWidth="1"/>
    <col min="14086" max="14086" width="9.5" customWidth="1"/>
    <col min="14087" max="14087" width="14.125" customWidth="1"/>
    <col min="14088" max="14088" width="15.5" customWidth="1"/>
    <col min="14337" max="14337" width="7.375" customWidth="1"/>
    <col min="14338" max="14338" width="10.375" customWidth="1"/>
    <col min="14339" max="14339" width="12.75" customWidth="1"/>
    <col min="14340" max="14340" width="15.5" customWidth="1"/>
    <col min="14341" max="14341" width="7.375" customWidth="1"/>
    <col min="14342" max="14342" width="9.5" customWidth="1"/>
    <col min="14343" max="14343" width="14.125" customWidth="1"/>
    <col min="14344" max="14344" width="15.5" customWidth="1"/>
    <col min="14593" max="14593" width="7.375" customWidth="1"/>
    <col min="14594" max="14594" width="10.375" customWidth="1"/>
    <col min="14595" max="14595" width="12.75" customWidth="1"/>
    <col min="14596" max="14596" width="15.5" customWidth="1"/>
    <col min="14597" max="14597" width="7.375" customWidth="1"/>
    <col min="14598" max="14598" width="9.5" customWidth="1"/>
    <col min="14599" max="14599" width="14.125" customWidth="1"/>
    <col min="14600" max="14600" width="15.5" customWidth="1"/>
    <col min="14849" max="14849" width="7.375" customWidth="1"/>
    <col min="14850" max="14850" width="10.375" customWidth="1"/>
    <col min="14851" max="14851" width="12.75" customWidth="1"/>
    <col min="14852" max="14852" width="15.5" customWidth="1"/>
    <col min="14853" max="14853" width="7.375" customWidth="1"/>
    <col min="14854" max="14854" width="9.5" customWidth="1"/>
    <col min="14855" max="14855" width="14.125" customWidth="1"/>
    <col min="14856" max="14856" width="15.5" customWidth="1"/>
    <col min="15105" max="15105" width="7.375" customWidth="1"/>
    <col min="15106" max="15106" width="10.375" customWidth="1"/>
    <col min="15107" max="15107" width="12.75" customWidth="1"/>
    <col min="15108" max="15108" width="15.5" customWidth="1"/>
    <col min="15109" max="15109" width="7.375" customWidth="1"/>
    <col min="15110" max="15110" width="9.5" customWidth="1"/>
    <col min="15111" max="15111" width="14.125" customWidth="1"/>
    <col min="15112" max="15112" width="15.5" customWidth="1"/>
    <col min="15361" max="15361" width="7.375" customWidth="1"/>
    <col min="15362" max="15362" width="10.375" customWidth="1"/>
    <col min="15363" max="15363" width="12.75" customWidth="1"/>
    <col min="15364" max="15364" width="15.5" customWidth="1"/>
    <col min="15365" max="15365" width="7.375" customWidth="1"/>
    <col min="15366" max="15366" width="9.5" customWidth="1"/>
    <col min="15367" max="15367" width="14.125" customWidth="1"/>
    <col min="15368" max="15368" width="15.5" customWidth="1"/>
    <col min="15617" max="15617" width="7.375" customWidth="1"/>
    <col min="15618" max="15618" width="10.375" customWidth="1"/>
    <col min="15619" max="15619" width="12.75" customWidth="1"/>
    <col min="15620" max="15620" width="15.5" customWidth="1"/>
    <col min="15621" max="15621" width="7.375" customWidth="1"/>
    <col min="15622" max="15622" width="9.5" customWidth="1"/>
    <col min="15623" max="15623" width="14.125" customWidth="1"/>
    <col min="15624" max="15624" width="15.5" customWidth="1"/>
    <col min="15873" max="15873" width="7.375" customWidth="1"/>
    <col min="15874" max="15874" width="10.375" customWidth="1"/>
    <col min="15875" max="15875" width="12.75" customWidth="1"/>
    <col min="15876" max="15876" width="15.5" customWidth="1"/>
    <col min="15877" max="15877" width="7.375" customWidth="1"/>
    <col min="15878" max="15878" width="9.5" customWidth="1"/>
    <col min="15879" max="15879" width="14.125" customWidth="1"/>
    <col min="15880" max="15880" width="15.5" customWidth="1"/>
    <col min="16129" max="16129" width="7.375" customWidth="1"/>
    <col min="16130" max="16130" width="10.375" customWidth="1"/>
    <col min="16131" max="16131" width="12.75" customWidth="1"/>
    <col min="16132" max="16132" width="15.5" customWidth="1"/>
    <col min="16133" max="16133" width="7.375" customWidth="1"/>
    <col min="16134" max="16134" width="9.5" customWidth="1"/>
    <col min="16135" max="16135" width="14.125" customWidth="1"/>
    <col min="16136" max="16136" width="15.5" customWidth="1"/>
  </cols>
  <sheetData>
    <row r="1" spans="1:8" ht="24.75" customHeight="1">
      <c r="A1" s="82" t="s">
        <v>0</v>
      </c>
      <c r="B1" s="83"/>
      <c r="C1" s="83"/>
      <c r="D1" s="83"/>
      <c r="E1" s="83"/>
      <c r="F1" s="83"/>
      <c r="G1" s="83"/>
      <c r="H1" s="84"/>
    </row>
    <row r="2" spans="1:8" ht="24.75" customHeight="1">
      <c r="A2" s="85" t="s">
        <v>218</v>
      </c>
      <c r="B2" s="86"/>
      <c r="C2" s="86"/>
      <c r="D2" s="86"/>
      <c r="E2" s="86"/>
      <c r="F2" s="86"/>
      <c r="G2" s="86"/>
      <c r="H2" s="87"/>
    </row>
    <row r="3" spans="1:8" ht="24.6" customHeight="1">
      <c r="A3" s="88" t="s">
        <v>1</v>
      </c>
      <c r="B3" s="89"/>
      <c r="C3" s="90" t="s">
        <v>221</v>
      </c>
      <c r="D3" s="91"/>
      <c r="E3" s="89" t="s">
        <v>2</v>
      </c>
      <c r="F3" s="89"/>
      <c r="G3" s="92" t="s">
        <v>145</v>
      </c>
      <c r="H3" s="93"/>
    </row>
    <row r="4" spans="1:8" ht="24.6" customHeight="1">
      <c r="A4" s="75"/>
      <c r="B4" s="76"/>
      <c r="C4" s="94" t="s">
        <v>222</v>
      </c>
      <c r="D4" s="95"/>
      <c r="E4" s="76"/>
      <c r="F4" s="76"/>
      <c r="G4" s="96" t="s">
        <v>223</v>
      </c>
      <c r="H4" s="97"/>
    </row>
    <row r="5" spans="1:8" ht="24.6" customHeight="1">
      <c r="A5" s="75" t="s">
        <v>43</v>
      </c>
      <c r="B5" s="76"/>
      <c r="C5" s="76"/>
      <c r="D5" s="76"/>
      <c r="E5" s="76" t="s">
        <v>3</v>
      </c>
      <c r="F5" s="76"/>
      <c r="G5" s="78" t="s">
        <v>216</v>
      </c>
      <c r="H5" s="79"/>
    </row>
    <row r="6" spans="1:8" ht="24.6" customHeight="1">
      <c r="A6" s="75" t="s">
        <v>4</v>
      </c>
      <c r="B6" s="76"/>
      <c r="C6" s="76" t="s">
        <v>5</v>
      </c>
      <c r="D6" s="76"/>
      <c r="E6" s="76" t="s">
        <v>6</v>
      </c>
      <c r="F6" s="76"/>
      <c r="G6" s="80" t="s">
        <v>220</v>
      </c>
      <c r="H6" s="81"/>
    </row>
    <row r="7" spans="1:8" ht="24.6" customHeight="1">
      <c r="A7" s="75" t="s">
        <v>7</v>
      </c>
      <c r="B7" s="76"/>
      <c r="C7" s="67">
        <v>150</v>
      </c>
      <c r="D7" s="1" t="s">
        <v>8</v>
      </c>
      <c r="E7" s="76" t="s">
        <v>9</v>
      </c>
      <c r="F7" s="76"/>
      <c r="G7" s="67">
        <v>81</v>
      </c>
      <c r="H7" s="2" t="s">
        <v>8</v>
      </c>
    </row>
    <row r="8" spans="1:8" ht="24.6" customHeight="1">
      <c r="A8" s="3" t="s">
        <v>10</v>
      </c>
      <c r="B8" s="77" t="s">
        <v>11</v>
      </c>
      <c r="C8" s="77"/>
      <c r="D8" s="4" t="s">
        <v>12</v>
      </c>
      <c r="E8" s="4" t="s">
        <v>10</v>
      </c>
      <c r="F8" s="77" t="s">
        <v>11</v>
      </c>
      <c r="G8" s="77"/>
      <c r="H8" s="5" t="s">
        <v>12</v>
      </c>
    </row>
    <row r="9" spans="1:8" s="9" customFormat="1" ht="23.1" customHeight="1">
      <c r="A9" s="6" t="s">
        <v>13</v>
      </c>
      <c r="B9" s="73" t="s">
        <v>290</v>
      </c>
      <c r="C9" s="74"/>
      <c r="D9" s="7" t="s">
        <v>72</v>
      </c>
      <c r="E9" s="7" t="str">
        <f>IF(H9&lt;&gt;"","入選","")</f>
        <v>入選</v>
      </c>
      <c r="F9" s="73" t="s">
        <v>322</v>
      </c>
      <c r="G9" s="74"/>
      <c r="H9" s="8" t="s">
        <v>63</v>
      </c>
    </row>
    <row r="10" spans="1:8" s="9" customFormat="1" ht="23.1" customHeight="1">
      <c r="A10" s="6" t="s">
        <v>14</v>
      </c>
      <c r="B10" s="73" t="s">
        <v>291</v>
      </c>
      <c r="C10" s="74"/>
      <c r="D10" s="10" t="s">
        <v>138</v>
      </c>
      <c r="E10" s="7" t="str">
        <f t="shared" ref="E10:E58" si="0">IF(H10&lt;&gt;"","入選","")</f>
        <v>入選</v>
      </c>
      <c r="F10" s="73" t="s">
        <v>323</v>
      </c>
      <c r="G10" s="74"/>
      <c r="H10" s="8" t="s">
        <v>63</v>
      </c>
    </row>
    <row r="11" spans="1:8" s="9" customFormat="1" ht="23.1" customHeight="1">
      <c r="A11" s="6" t="s">
        <v>15</v>
      </c>
      <c r="B11" s="73" t="s">
        <v>292</v>
      </c>
      <c r="C11" s="74"/>
      <c r="D11" s="7" t="s">
        <v>48</v>
      </c>
      <c r="E11" s="7" t="str">
        <f t="shared" si="0"/>
        <v>入選</v>
      </c>
      <c r="F11" s="73" t="s">
        <v>324</v>
      </c>
      <c r="G11" s="74"/>
      <c r="H11" s="8" t="s">
        <v>63</v>
      </c>
    </row>
    <row r="12" spans="1:8" s="9" customFormat="1" ht="23.1" customHeight="1">
      <c r="A12" s="6" t="s">
        <v>16</v>
      </c>
      <c r="B12" s="73" t="s">
        <v>293</v>
      </c>
      <c r="C12" s="74"/>
      <c r="D12" s="7" t="s">
        <v>72</v>
      </c>
      <c r="E12" s="7" t="str">
        <f t="shared" si="0"/>
        <v>入選</v>
      </c>
      <c r="F12" s="73" t="s">
        <v>51</v>
      </c>
      <c r="G12" s="74"/>
      <c r="H12" s="8" t="s">
        <v>63</v>
      </c>
    </row>
    <row r="13" spans="1:8" s="9" customFormat="1" ht="23.1" customHeight="1">
      <c r="A13" s="6" t="s">
        <v>16</v>
      </c>
      <c r="B13" s="73" t="s">
        <v>175</v>
      </c>
      <c r="C13" s="74"/>
      <c r="D13" s="10" t="s">
        <v>138</v>
      </c>
      <c r="E13" s="7" t="str">
        <f t="shared" si="0"/>
        <v>入選</v>
      </c>
      <c r="F13" s="73" t="s">
        <v>151</v>
      </c>
      <c r="G13" s="74"/>
      <c r="H13" s="8" t="s">
        <v>63</v>
      </c>
    </row>
    <row r="14" spans="1:8" s="9" customFormat="1" ht="23.1" customHeight="1">
      <c r="A14" s="6" t="s">
        <v>16</v>
      </c>
      <c r="B14" s="73" t="s">
        <v>294</v>
      </c>
      <c r="C14" s="74"/>
      <c r="D14" s="7" t="s">
        <v>48</v>
      </c>
      <c r="E14" s="7" t="str">
        <f t="shared" si="0"/>
        <v>入選</v>
      </c>
      <c r="F14" s="73" t="s">
        <v>325</v>
      </c>
      <c r="G14" s="74"/>
      <c r="H14" s="8" t="s">
        <v>63</v>
      </c>
    </row>
    <row r="15" spans="1:8" s="9" customFormat="1" ht="23.1" customHeight="1">
      <c r="A15" s="6" t="s">
        <v>16</v>
      </c>
      <c r="B15" s="73" t="s">
        <v>295</v>
      </c>
      <c r="C15" s="74"/>
      <c r="D15" s="10" t="s">
        <v>49</v>
      </c>
      <c r="E15" s="7" t="str">
        <f t="shared" si="0"/>
        <v>入選</v>
      </c>
      <c r="F15" s="73" t="s">
        <v>326</v>
      </c>
      <c r="G15" s="74"/>
      <c r="H15" s="8" t="s">
        <v>68</v>
      </c>
    </row>
    <row r="16" spans="1:8" s="9" customFormat="1" ht="23.1" customHeight="1">
      <c r="A16" s="6" t="s">
        <v>16</v>
      </c>
      <c r="B16" s="73" t="s">
        <v>296</v>
      </c>
      <c r="C16" s="74"/>
      <c r="D16" s="7" t="s">
        <v>297</v>
      </c>
      <c r="E16" s="7" t="str">
        <f t="shared" si="0"/>
        <v>入選</v>
      </c>
      <c r="F16" s="73" t="s">
        <v>55</v>
      </c>
      <c r="G16" s="74"/>
      <c r="H16" s="8" t="s">
        <v>68</v>
      </c>
    </row>
    <row r="17" spans="1:9" s="9" customFormat="1" ht="23.1" customHeight="1">
      <c r="A17" s="6" t="str">
        <f>IF(D17&lt;&gt;"","入選","")</f>
        <v>入選</v>
      </c>
      <c r="B17" s="73" t="s">
        <v>247</v>
      </c>
      <c r="C17" s="74"/>
      <c r="D17" s="7" t="s">
        <v>48</v>
      </c>
      <c r="E17" s="7" t="str">
        <f t="shared" si="0"/>
        <v>入選</v>
      </c>
      <c r="F17" s="73" t="s">
        <v>327</v>
      </c>
      <c r="G17" s="74"/>
      <c r="H17" s="8" t="s">
        <v>68</v>
      </c>
    </row>
    <row r="18" spans="1:9" s="9" customFormat="1" ht="23.1" customHeight="1">
      <c r="A18" s="6" t="str">
        <f t="shared" ref="A18:A58" si="1">IF(D18&lt;&gt;"","入選","")</f>
        <v>入選</v>
      </c>
      <c r="B18" s="73" t="s">
        <v>298</v>
      </c>
      <c r="C18" s="74"/>
      <c r="D18" s="7" t="s">
        <v>48</v>
      </c>
      <c r="E18" s="7" t="str">
        <f t="shared" si="0"/>
        <v>入選</v>
      </c>
      <c r="F18" s="73" t="s">
        <v>328</v>
      </c>
      <c r="G18" s="74"/>
      <c r="H18" s="8" t="s">
        <v>68</v>
      </c>
    </row>
    <row r="19" spans="1:9" s="9" customFormat="1" ht="23.1" customHeight="1">
      <c r="A19" s="6" t="str">
        <f t="shared" si="1"/>
        <v>入選</v>
      </c>
      <c r="B19" s="73" t="s">
        <v>299</v>
      </c>
      <c r="C19" s="74"/>
      <c r="D19" s="7" t="s">
        <v>48</v>
      </c>
      <c r="E19" s="7" t="str">
        <f t="shared" si="0"/>
        <v>入選</v>
      </c>
      <c r="F19" s="73" t="s">
        <v>71</v>
      </c>
      <c r="G19" s="74"/>
      <c r="H19" s="8" t="s">
        <v>68</v>
      </c>
    </row>
    <row r="20" spans="1:9" s="9" customFormat="1" ht="23.1" customHeight="1">
      <c r="A20" s="6" t="str">
        <f t="shared" si="1"/>
        <v>入選</v>
      </c>
      <c r="B20" s="73" t="s">
        <v>150</v>
      </c>
      <c r="C20" s="74"/>
      <c r="D20" s="7" t="s">
        <v>48</v>
      </c>
      <c r="E20" s="7" t="str">
        <f t="shared" si="0"/>
        <v>入選</v>
      </c>
      <c r="F20" s="73" t="s">
        <v>58</v>
      </c>
      <c r="G20" s="74"/>
      <c r="H20" s="8" t="s">
        <v>68</v>
      </c>
    </row>
    <row r="21" spans="1:9" s="9" customFormat="1" ht="23.1" customHeight="1">
      <c r="A21" s="6" t="str">
        <f t="shared" si="1"/>
        <v>入選</v>
      </c>
      <c r="B21" s="73" t="s">
        <v>300</v>
      </c>
      <c r="C21" s="74"/>
      <c r="D21" s="7" t="s">
        <v>48</v>
      </c>
      <c r="E21" s="7" t="str">
        <f t="shared" si="0"/>
        <v>入選</v>
      </c>
      <c r="F21" s="73" t="s">
        <v>329</v>
      </c>
      <c r="G21" s="74"/>
      <c r="H21" s="8" t="s">
        <v>85</v>
      </c>
    </row>
    <row r="22" spans="1:9" s="9" customFormat="1" ht="23.1" customHeight="1">
      <c r="A22" s="6" t="str">
        <f t="shared" si="1"/>
        <v>入選</v>
      </c>
      <c r="B22" s="73" t="s">
        <v>301</v>
      </c>
      <c r="C22" s="74"/>
      <c r="D22" s="7" t="s">
        <v>48</v>
      </c>
      <c r="E22" s="7" t="str">
        <f t="shared" si="0"/>
        <v>入選</v>
      </c>
      <c r="F22" s="73" t="s">
        <v>330</v>
      </c>
      <c r="G22" s="74"/>
      <c r="H22" s="8" t="s">
        <v>85</v>
      </c>
    </row>
    <row r="23" spans="1:9" s="11" customFormat="1" ht="23.1" customHeight="1">
      <c r="A23" s="6" t="str">
        <f t="shared" si="1"/>
        <v>入選</v>
      </c>
      <c r="B23" s="73" t="s">
        <v>67</v>
      </c>
      <c r="C23" s="74"/>
      <c r="D23" s="7" t="s">
        <v>48</v>
      </c>
      <c r="E23" s="7" t="str">
        <f t="shared" si="0"/>
        <v>入選</v>
      </c>
      <c r="F23" s="73" t="s">
        <v>331</v>
      </c>
      <c r="G23" s="74"/>
      <c r="H23" s="8" t="s">
        <v>85</v>
      </c>
      <c r="I23" s="9"/>
    </row>
    <row r="24" spans="1:9" s="11" customFormat="1" ht="23.1" customHeight="1">
      <c r="A24" s="6" t="str">
        <f t="shared" si="1"/>
        <v>入選</v>
      </c>
      <c r="B24" s="73" t="s">
        <v>302</v>
      </c>
      <c r="C24" s="74"/>
      <c r="D24" s="7" t="s">
        <v>48</v>
      </c>
      <c r="E24" s="7" t="str">
        <f t="shared" si="0"/>
        <v>入選</v>
      </c>
      <c r="F24" s="73" t="s">
        <v>332</v>
      </c>
      <c r="G24" s="74"/>
      <c r="H24" s="8" t="s">
        <v>85</v>
      </c>
      <c r="I24" s="9"/>
    </row>
    <row r="25" spans="1:9" s="9" customFormat="1" ht="23.1" customHeight="1">
      <c r="A25" s="6" t="str">
        <f t="shared" si="1"/>
        <v>入選</v>
      </c>
      <c r="B25" s="72" t="s">
        <v>303</v>
      </c>
      <c r="C25" s="72"/>
      <c r="D25" s="10" t="s">
        <v>56</v>
      </c>
      <c r="E25" s="7" t="str">
        <f t="shared" si="0"/>
        <v>入選</v>
      </c>
      <c r="F25" s="72" t="s">
        <v>333</v>
      </c>
      <c r="G25" s="72"/>
      <c r="H25" s="8" t="s">
        <v>85</v>
      </c>
    </row>
    <row r="26" spans="1:9" s="9" customFormat="1" ht="23.1" customHeight="1">
      <c r="A26" s="6" t="str">
        <f t="shared" si="1"/>
        <v>入選</v>
      </c>
      <c r="B26" s="72" t="s">
        <v>304</v>
      </c>
      <c r="C26" s="72"/>
      <c r="D26" s="10" t="s">
        <v>56</v>
      </c>
      <c r="E26" s="7" t="str">
        <f t="shared" si="0"/>
        <v>入選</v>
      </c>
      <c r="F26" s="72" t="s">
        <v>334</v>
      </c>
      <c r="G26" s="72"/>
      <c r="H26" s="8" t="s">
        <v>138</v>
      </c>
    </row>
    <row r="27" spans="1:9" s="11" customFormat="1" ht="23.1" customHeight="1">
      <c r="A27" s="6" t="str">
        <f t="shared" si="1"/>
        <v>入選</v>
      </c>
      <c r="B27" s="72" t="s">
        <v>305</v>
      </c>
      <c r="C27" s="72"/>
      <c r="D27" s="10" t="s">
        <v>56</v>
      </c>
      <c r="E27" s="7" t="str">
        <f t="shared" si="0"/>
        <v>入選</v>
      </c>
      <c r="F27" s="72" t="s">
        <v>335</v>
      </c>
      <c r="G27" s="72"/>
      <c r="H27" s="8" t="s">
        <v>138</v>
      </c>
      <c r="I27" s="9"/>
    </row>
    <row r="28" spans="1:9" s="9" customFormat="1" ht="23.1" customHeight="1">
      <c r="A28" s="6" t="str">
        <f t="shared" si="1"/>
        <v>入選</v>
      </c>
      <c r="B28" s="72" t="s">
        <v>306</v>
      </c>
      <c r="C28" s="72"/>
      <c r="D28" s="10" t="s">
        <v>56</v>
      </c>
      <c r="E28" s="7" t="str">
        <f t="shared" si="0"/>
        <v>入選</v>
      </c>
      <c r="F28" s="72" t="s">
        <v>173</v>
      </c>
      <c r="G28" s="72"/>
      <c r="H28" s="8" t="s">
        <v>138</v>
      </c>
    </row>
    <row r="29" spans="1:9" s="11" customFormat="1" ht="23.1" customHeight="1">
      <c r="A29" s="6" t="str">
        <f t="shared" si="1"/>
        <v>入選</v>
      </c>
      <c r="B29" s="72" t="s">
        <v>307</v>
      </c>
      <c r="C29" s="72"/>
      <c r="D29" s="10" t="s">
        <v>56</v>
      </c>
      <c r="E29" s="7" t="str">
        <f t="shared" si="0"/>
        <v>入選</v>
      </c>
      <c r="F29" s="72" t="s">
        <v>251</v>
      </c>
      <c r="G29" s="72"/>
      <c r="H29" s="8" t="s">
        <v>138</v>
      </c>
      <c r="I29" s="9"/>
    </row>
    <row r="30" spans="1:9" s="9" customFormat="1" ht="23.1" customHeight="1">
      <c r="A30" s="6" t="str">
        <f t="shared" si="1"/>
        <v>入選</v>
      </c>
      <c r="B30" s="72" t="s">
        <v>308</v>
      </c>
      <c r="C30" s="72"/>
      <c r="D30" s="10" t="s">
        <v>56</v>
      </c>
      <c r="E30" s="7" t="str">
        <f t="shared" si="0"/>
        <v>入選</v>
      </c>
      <c r="F30" s="72" t="s">
        <v>276</v>
      </c>
      <c r="G30" s="72"/>
      <c r="H30" s="10" t="s">
        <v>49</v>
      </c>
    </row>
    <row r="31" spans="1:9" s="9" customFormat="1" ht="23.1" customHeight="1">
      <c r="A31" s="6" t="str">
        <f t="shared" si="1"/>
        <v>入選</v>
      </c>
      <c r="B31" s="72" t="s">
        <v>309</v>
      </c>
      <c r="C31" s="72"/>
      <c r="D31" s="10" t="s">
        <v>56</v>
      </c>
      <c r="E31" s="7" t="str">
        <f t="shared" si="0"/>
        <v>入選</v>
      </c>
      <c r="F31" s="72" t="s">
        <v>336</v>
      </c>
      <c r="G31" s="72"/>
      <c r="H31" s="10" t="s">
        <v>49</v>
      </c>
    </row>
    <row r="32" spans="1:9" s="11" customFormat="1" ht="23.1" customHeight="1">
      <c r="A32" s="6" t="str">
        <f t="shared" si="1"/>
        <v>入選</v>
      </c>
      <c r="B32" s="72" t="s">
        <v>251</v>
      </c>
      <c r="C32" s="72"/>
      <c r="D32" s="10" t="s">
        <v>56</v>
      </c>
      <c r="E32" s="7" t="str">
        <f t="shared" si="0"/>
        <v>入選</v>
      </c>
      <c r="F32" s="72" t="s">
        <v>82</v>
      </c>
      <c r="G32" s="72"/>
      <c r="H32" s="10" t="s">
        <v>49</v>
      </c>
      <c r="I32" s="9"/>
    </row>
    <row r="33" spans="1:9" s="11" customFormat="1" ht="23.1" customHeight="1">
      <c r="A33" s="6" t="str">
        <f t="shared" si="1"/>
        <v>入選</v>
      </c>
      <c r="B33" s="72" t="s">
        <v>225</v>
      </c>
      <c r="C33" s="72"/>
      <c r="D33" s="7" t="s">
        <v>87</v>
      </c>
      <c r="E33" s="7" t="str">
        <f t="shared" si="0"/>
        <v>入選</v>
      </c>
      <c r="F33" s="72" t="s">
        <v>337</v>
      </c>
      <c r="G33" s="72"/>
      <c r="H33" s="10" t="s">
        <v>49</v>
      </c>
      <c r="I33" s="9"/>
    </row>
    <row r="34" spans="1:9" s="11" customFormat="1" ht="23.1" customHeight="1">
      <c r="A34" s="6" t="str">
        <f t="shared" si="1"/>
        <v>入選</v>
      </c>
      <c r="B34" s="72" t="s">
        <v>175</v>
      </c>
      <c r="C34" s="72"/>
      <c r="D34" s="7" t="s">
        <v>87</v>
      </c>
      <c r="E34" s="7" t="str">
        <f t="shared" si="0"/>
        <v>入選</v>
      </c>
      <c r="F34" s="72" t="s">
        <v>338</v>
      </c>
      <c r="G34" s="72"/>
      <c r="H34" s="8" t="s">
        <v>66</v>
      </c>
      <c r="I34" s="9"/>
    </row>
    <row r="35" spans="1:9" s="11" customFormat="1" ht="23.1" customHeight="1">
      <c r="A35" s="6" t="str">
        <f t="shared" si="1"/>
        <v>入選</v>
      </c>
      <c r="B35" s="72" t="s">
        <v>310</v>
      </c>
      <c r="C35" s="72"/>
      <c r="D35" s="7" t="s">
        <v>87</v>
      </c>
      <c r="E35" s="7" t="str">
        <f t="shared" si="0"/>
        <v>入選</v>
      </c>
      <c r="F35" s="72" t="s">
        <v>339</v>
      </c>
      <c r="G35" s="72"/>
      <c r="H35" s="8" t="s">
        <v>66</v>
      </c>
      <c r="I35" s="9"/>
    </row>
    <row r="36" spans="1:9" s="9" customFormat="1" ht="23.1" customHeight="1">
      <c r="A36" s="6" t="str">
        <f t="shared" si="1"/>
        <v>入選</v>
      </c>
      <c r="B36" s="72" t="s">
        <v>311</v>
      </c>
      <c r="C36" s="72"/>
      <c r="D36" s="7" t="s">
        <v>87</v>
      </c>
      <c r="E36" s="7" t="str">
        <f t="shared" si="0"/>
        <v>入選</v>
      </c>
      <c r="F36" s="72" t="s">
        <v>340</v>
      </c>
      <c r="G36" s="72"/>
      <c r="H36" s="8" t="s">
        <v>66</v>
      </c>
    </row>
    <row r="37" spans="1:9" s="11" customFormat="1" ht="23.1" customHeight="1">
      <c r="A37" s="6" t="str">
        <f t="shared" si="1"/>
        <v>入選</v>
      </c>
      <c r="B37" s="72" t="s">
        <v>312</v>
      </c>
      <c r="C37" s="72"/>
      <c r="D37" s="7" t="s">
        <v>87</v>
      </c>
      <c r="E37" s="7" t="str">
        <f t="shared" si="0"/>
        <v>入選</v>
      </c>
      <c r="F37" s="72" t="s">
        <v>341</v>
      </c>
      <c r="G37" s="72"/>
      <c r="H37" s="8" t="s">
        <v>66</v>
      </c>
      <c r="I37" s="9"/>
    </row>
    <row r="38" spans="1:9" s="9" customFormat="1" ht="23.1" customHeight="1">
      <c r="A38" s="6" t="str">
        <f t="shared" si="1"/>
        <v>入選</v>
      </c>
      <c r="B38" s="72" t="s">
        <v>151</v>
      </c>
      <c r="C38" s="72"/>
      <c r="D38" s="7" t="s">
        <v>87</v>
      </c>
      <c r="E38" s="7" t="str">
        <f t="shared" si="0"/>
        <v>入選</v>
      </c>
      <c r="F38" s="72" t="s">
        <v>267</v>
      </c>
      <c r="G38" s="72"/>
      <c r="H38" s="8" t="s">
        <v>79</v>
      </c>
    </row>
    <row r="39" spans="1:9" s="9" customFormat="1" ht="23.1" customHeight="1">
      <c r="A39" s="6" t="str">
        <f t="shared" si="1"/>
        <v>入選</v>
      </c>
      <c r="B39" s="72" t="s">
        <v>186</v>
      </c>
      <c r="C39" s="72"/>
      <c r="D39" s="7" t="s">
        <v>87</v>
      </c>
      <c r="E39" s="7" t="str">
        <f t="shared" si="0"/>
        <v>入選</v>
      </c>
      <c r="F39" s="72" t="s">
        <v>182</v>
      </c>
      <c r="G39" s="72"/>
      <c r="H39" s="8" t="s">
        <v>79</v>
      </c>
    </row>
    <row r="40" spans="1:9" s="11" customFormat="1" ht="23.1" customHeight="1">
      <c r="A40" s="6" t="str">
        <f t="shared" si="1"/>
        <v>入選</v>
      </c>
      <c r="B40" s="72" t="s">
        <v>313</v>
      </c>
      <c r="C40" s="72"/>
      <c r="D40" s="7" t="s">
        <v>72</v>
      </c>
      <c r="E40" s="7" t="str">
        <f t="shared" si="0"/>
        <v>入選</v>
      </c>
      <c r="F40" s="72" t="s">
        <v>342</v>
      </c>
      <c r="G40" s="72"/>
      <c r="H40" s="8" t="s">
        <v>79</v>
      </c>
      <c r="I40" s="9"/>
    </row>
    <row r="41" spans="1:9" s="11" customFormat="1" ht="23.1" customHeight="1">
      <c r="A41" s="6" t="str">
        <f t="shared" si="1"/>
        <v>入選</v>
      </c>
      <c r="B41" s="72" t="s">
        <v>314</v>
      </c>
      <c r="C41" s="72"/>
      <c r="D41" s="7" t="s">
        <v>72</v>
      </c>
      <c r="E41" s="7" t="str">
        <f t="shared" si="0"/>
        <v>入選</v>
      </c>
      <c r="F41" s="72" t="s">
        <v>338</v>
      </c>
      <c r="G41" s="72"/>
      <c r="H41" s="8" t="s">
        <v>79</v>
      </c>
    </row>
    <row r="42" spans="1:9" s="11" customFormat="1" ht="23.1" customHeight="1">
      <c r="A42" s="6" t="str">
        <f t="shared" si="1"/>
        <v>入選</v>
      </c>
      <c r="B42" s="72" t="s">
        <v>315</v>
      </c>
      <c r="C42" s="72"/>
      <c r="D42" s="7" t="s">
        <v>72</v>
      </c>
      <c r="E42" s="7" t="str">
        <f t="shared" si="0"/>
        <v>入選</v>
      </c>
      <c r="F42" s="72" t="s">
        <v>175</v>
      </c>
      <c r="G42" s="72"/>
      <c r="H42" s="8" t="s">
        <v>103</v>
      </c>
    </row>
    <row r="43" spans="1:9" s="11" customFormat="1" ht="19.5">
      <c r="A43" s="6" t="str">
        <f t="shared" si="1"/>
        <v>入選</v>
      </c>
      <c r="B43" s="72" t="s">
        <v>316</v>
      </c>
      <c r="C43" s="72"/>
      <c r="D43" s="7" t="s">
        <v>72</v>
      </c>
      <c r="E43" s="7" t="str">
        <f t="shared" si="0"/>
        <v>入選</v>
      </c>
      <c r="F43" s="72" t="s">
        <v>267</v>
      </c>
      <c r="G43" s="72"/>
      <c r="H43" s="8" t="s">
        <v>103</v>
      </c>
    </row>
    <row r="44" spans="1:9" s="11" customFormat="1" ht="19.5" customHeight="1">
      <c r="A44" s="6" t="str">
        <f t="shared" si="1"/>
        <v>入選</v>
      </c>
      <c r="B44" s="72" t="s">
        <v>317</v>
      </c>
      <c r="C44" s="72"/>
      <c r="D44" s="7" t="s">
        <v>72</v>
      </c>
      <c r="E44" s="7" t="str">
        <f t="shared" si="0"/>
        <v>入選</v>
      </c>
      <c r="F44" s="72" t="s">
        <v>343</v>
      </c>
      <c r="G44" s="72"/>
      <c r="H44" s="8" t="s">
        <v>103</v>
      </c>
    </row>
    <row r="45" spans="1:9" s="11" customFormat="1" ht="19.5" customHeight="1">
      <c r="A45" s="6" t="str">
        <f t="shared" si="1"/>
        <v>入選</v>
      </c>
      <c r="B45" s="72" t="s">
        <v>318</v>
      </c>
      <c r="C45" s="72"/>
      <c r="D45" s="7" t="s">
        <v>72</v>
      </c>
      <c r="E45" s="7" t="str">
        <f t="shared" si="0"/>
        <v>入選</v>
      </c>
      <c r="F45" s="72" t="s">
        <v>344</v>
      </c>
      <c r="G45" s="72"/>
      <c r="H45" s="8" t="s">
        <v>297</v>
      </c>
    </row>
    <row r="46" spans="1:9" s="11" customFormat="1" ht="19.5" customHeight="1">
      <c r="A46" s="6" t="str">
        <f t="shared" si="1"/>
        <v>入選</v>
      </c>
      <c r="B46" s="73" t="s">
        <v>62</v>
      </c>
      <c r="C46" s="74"/>
      <c r="D46" s="7" t="s">
        <v>270</v>
      </c>
      <c r="E46" s="7" t="str">
        <f t="shared" si="0"/>
        <v>入選</v>
      </c>
      <c r="F46" s="73" t="s">
        <v>50</v>
      </c>
      <c r="G46" s="74"/>
      <c r="H46" s="8" t="s">
        <v>297</v>
      </c>
    </row>
    <row r="47" spans="1:9" s="11" customFormat="1" ht="19.5">
      <c r="A47" s="6" t="str">
        <f t="shared" si="1"/>
        <v>入選</v>
      </c>
      <c r="B47" s="72" t="s">
        <v>319</v>
      </c>
      <c r="C47" s="72"/>
      <c r="D47" s="7" t="s">
        <v>270</v>
      </c>
      <c r="E47" s="7" t="str">
        <f t="shared" si="0"/>
        <v/>
      </c>
      <c r="F47" s="72"/>
      <c r="G47" s="72"/>
      <c r="H47" s="12"/>
    </row>
    <row r="48" spans="1:9" s="11" customFormat="1" ht="19.5" customHeight="1">
      <c r="A48" s="6" t="str">
        <f t="shared" si="1"/>
        <v>入選</v>
      </c>
      <c r="B48" s="72" t="s">
        <v>320</v>
      </c>
      <c r="C48" s="72"/>
      <c r="D48" s="7" t="s">
        <v>270</v>
      </c>
      <c r="E48" s="7" t="str">
        <f t="shared" si="0"/>
        <v/>
      </c>
      <c r="F48" s="72"/>
      <c r="G48" s="72"/>
      <c r="H48" s="12"/>
    </row>
    <row r="49" spans="1:8" s="11" customFormat="1" ht="19.5" customHeight="1">
      <c r="A49" s="6" t="str">
        <f t="shared" si="1"/>
        <v>入選</v>
      </c>
      <c r="B49" s="72" t="s">
        <v>321</v>
      </c>
      <c r="C49" s="72"/>
      <c r="D49" s="7" t="s">
        <v>270</v>
      </c>
      <c r="E49" s="7" t="str">
        <f t="shared" si="0"/>
        <v/>
      </c>
      <c r="F49" s="72"/>
      <c r="G49" s="72"/>
      <c r="H49" s="12"/>
    </row>
    <row r="50" spans="1:8" s="11" customFormat="1" ht="19.5" customHeight="1">
      <c r="A50" s="6" t="str">
        <f t="shared" ref="A50" si="2">IF(D50&lt;&gt;"","入選","")</f>
        <v>入選</v>
      </c>
      <c r="B50" s="72" t="s">
        <v>124</v>
      </c>
      <c r="C50" s="72"/>
      <c r="D50" s="7" t="s">
        <v>270</v>
      </c>
      <c r="E50" s="7" t="str">
        <f t="shared" ref="E50" si="3">IF(H50&lt;&gt;"","入選","")</f>
        <v/>
      </c>
      <c r="F50" s="72"/>
      <c r="G50" s="72"/>
      <c r="H50" s="12"/>
    </row>
    <row r="51" spans="1:8" s="11" customFormat="1" ht="19.5" customHeight="1" thickBot="1">
      <c r="A51" s="14" t="str">
        <f t="shared" si="1"/>
        <v>入選</v>
      </c>
      <c r="B51" s="69" t="s">
        <v>175</v>
      </c>
      <c r="C51" s="69"/>
      <c r="D51" s="16" t="s">
        <v>270</v>
      </c>
      <c r="E51" s="16" t="str">
        <f t="shared" si="0"/>
        <v/>
      </c>
      <c r="F51" s="70"/>
      <c r="G51" s="71"/>
      <c r="H51" s="17"/>
    </row>
    <row r="52" spans="1:8" ht="19.5" customHeight="1">
      <c r="A52" s="18" t="str">
        <f t="shared" si="1"/>
        <v/>
      </c>
      <c r="E52" s="19" t="str">
        <f t="shared" si="0"/>
        <v/>
      </c>
    </row>
    <row r="53" spans="1:8" ht="19.5">
      <c r="A53" s="18" t="str">
        <f t="shared" si="1"/>
        <v/>
      </c>
      <c r="E53" s="19" t="str">
        <f t="shared" si="0"/>
        <v/>
      </c>
    </row>
    <row r="54" spans="1:8" ht="19.5" customHeight="1">
      <c r="A54" s="18" t="str">
        <f t="shared" si="1"/>
        <v/>
      </c>
      <c r="E54" s="19" t="str">
        <f t="shared" si="0"/>
        <v/>
      </c>
    </row>
    <row r="55" spans="1:8" ht="19.5" customHeight="1">
      <c r="A55" s="18" t="str">
        <f t="shared" si="1"/>
        <v/>
      </c>
      <c r="E55" s="19" t="str">
        <f t="shared" si="0"/>
        <v/>
      </c>
    </row>
    <row r="56" spans="1:8" ht="19.5" customHeight="1">
      <c r="A56" s="18" t="str">
        <f t="shared" si="1"/>
        <v/>
      </c>
      <c r="E56" s="19" t="str">
        <f t="shared" si="0"/>
        <v/>
      </c>
    </row>
    <row r="57" spans="1:8" ht="19.5">
      <c r="A57" s="18" t="str">
        <f t="shared" si="1"/>
        <v/>
      </c>
      <c r="E57" s="19" t="str">
        <f t="shared" si="0"/>
        <v/>
      </c>
    </row>
    <row r="58" spans="1:8" ht="19.5">
      <c r="A58" s="18" t="str">
        <f t="shared" si="1"/>
        <v/>
      </c>
      <c r="E58" s="19" t="str">
        <f t="shared" si="0"/>
        <v/>
      </c>
    </row>
    <row r="59" spans="1:8" ht="19.5" customHeight="1"/>
    <row r="61" spans="1:8" ht="19.5" customHeight="1"/>
    <row r="62" spans="1:8" ht="19.5" customHeight="1"/>
    <row r="64" spans="1:8" ht="19.5" customHeight="1"/>
    <row r="68" ht="19.5" customHeight="1"/>
    <row r="70" ht="19.5" customHeight="1"/>
    <row r="71" ht="19.5" customHeight="1"/>
    <row r="72" ht="19.5" customHeight="1"/>
    <row r="75" ht="19.5" customHeight="1"/>
  </sheetData>
  <mergeCells count="106">
    <mergeCell ref="A1:H1"/>
    <mergeCell ref="A2:H2"/>
    <mergeCell ref="A3:B4"/>
    <mergeCell ref="C3:D3"/>
    <mergeCell ref="E3:F4"/>
    <mergeCell ref="G3:H3"/>
    <mergeCell ref="C4:D4"/>
    <mergeCell ref="G4:H4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43:C43"/>
    <mergeCell ref="F43:G43"/>
    <mergeCell ref="B44:C44"/>
    <mergeCell ref="F44:G44"/>
    <mergeCell ref="B45:C45"/>
    <mergeCell ref="F45:G45"/>
    <mergeCell ref="B40:C40"/>
    <mergeCell ref="F40:G40"/>
    <mergeCell ref="B41:C41"/>
    <mergeCell ref="F41:G41"/>
    <mergeCell ref="B42:C42"/>
    <mergeCell ref="F42:G42"/>
    <mergeCell ref="B49:C49"/>
    <mergeCell ref="F49:G49"/>
    <mergeCell ref="B51:C51"/>
    <mergeCell ref="F51:G51"/>
    <mergeCell ref="B50:C50"/>
    <mergeCell ref="F50:G50"/>
    <mergeCell ref="B46:C46"/>
    <mergeCell ref="F46:G46"/>
    <mergeCell ref="B47:C47"/>
    <mergeCell ref="F47:G47"/>
    <mergeCell ref="B48:C48"/>
    <mergeCell ref="F48:G48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C17D-7929-433E-809D-951073EC00D4}">
  <dimension ref="A1:WVQ30"/>
  <sheetViews>
    <sheetView topLeftCell="A6" workbookViewId="0">
      <selection activeCell="C6" sqref="C6"/>
    </sheetView>
  </sheetViews>
  <sheetFormatPr defaultRowHeight="16.5"/>
  <cols>
    <col min="1" max="1" width="6.625" style="31" customWidth="1"/>
    <col min="2" max="2" width="12.625" style="31" customWidth="1"/>
    <col min="3" max="10" width="6.625" style="31" customWidth="1"/>
    <col min="11" max="11" width="9.5" style="31" customWidth="1"/>
    <col min="12" max="12" width="3.25" style="31" customWidth="1"/>
    <col min="13" max="253" width="9" style="31"/>
    <col min="254" max="254" width="7.625" style="31" customWidth="1"/>
    <col min="255" max="255" width="11.25" style="31" customWidth="1"/>
    <col min="256" max="261" width="7.5" style="31" customWidth="1"/>
    <col min="262" max="262" width="7.875" style="31" customWidth="1"/>
    <col min="263" max="263" width="9.25" style="31" customWidth="1"/>
    <col min="264" max="264" width="10.625" style="31" customWidth="1"/>
    <col min="265" max="265" width="3.25" style="31" customWidth="1"/>
    <col min="266" max="509" width="9" style="31"/>
    <col min="510" max="510" width="7.625" style="31" customWidth="1"/>
    <col min="511" max="511" width="11.25" style="31" customWidth="1"/>
    <col min="512" max="517" width="7.5" style="31" customWidth="1"/>
    <col min="518" max="518" width="7.875" style="31" customWidth="1"/>
    <col min="519" max="519" width="9.25" style="31" customWidth="1"/>
    <col min="520" max="520" width="10.625" style="31" customWidth="1"/>
    <col min="521" max="521" width="3.25" style="31" customWidth="1"/>
    <col min="522" max="765" width="9" style="31"/>
    <col min="766" max="766" width="7.625" style="31" customWidth="1"/>
    <col min="767" max="767" width="11.25" style="31" customWidth="1"/>
    <col min="768" max="773" width="7.5" style="31" customWidth="1"/>
    <col min="774" max="774" width="7.875" style="31" customWidth="1"/>
    <col min="775" max="775" width="9.25" style="31" customWidth="1"/>
    <col min="776" max="776" width="10.625" style="31" customWidth="1"/>
    <col min="777" max="777" width="3.25" style="31" customWidth="1"/>
    <col min="778" max="1021" width="9" style="31"/>
    <col min="1022" max="1022" width="7.625" style="31" customWidth="1"/>
    <col min="1023" max="1023" width="11.25" style="31" customWidth="1"/>
    <col min="1024" max="1029" width="7.5" style="31" customWidth="1"/>
    <col min="1030" max="1030" width="7.875" style="31" customWidth="1"/>
    <col min="1031" max="1031" width="9.25" style="31" customWidth="1"/>
    <col min="1032" max="1032" width="10.625" style="31" customWidth="1"/>
    <col min="1033" max="1033" width="3.25" style="31" customWidth="1"/>
    <col min="1034" max="1277" width="9" style="31"/>
    <col min="1278" max="1278" width="7.625" style="31" customWidth="1"/>
    <col min="1279" max="1279" width="11.25" style="31" customWidth="1"/>
    <col min="1280" max="1285" width="7.5" style="31" customWidth="1"/>
    <col min="1286" max="1286" width="7.875" style="31" customWidth="1"/>
    <col min="1287" max="1287" width="9.25" style="31" customWidth="1"/>
    <col min="1288" max="1288" width="10.625" style="31" customWidth="1"/>
    <col min="1289" max="1289" width="3.25" style="31" customWidth="1"/>
    <col min="1290" max="1533" width="9" style="31"/>
    <col min="1534" max="1534" width="7.625" style="31" customWidth="1"/>
    <col min="1535" max="1535" width="11.25" style="31" customWidth="1"/>
    <col min="1536" max="1541" width="7.5" style="31" customWidth="1"/>
    <col min="1542" max="1542" width="7.875" style="31" customWidth="1"/>
    <col min="1543" max="1543" width="9.25" style="31" customWidth="1"/>
    <col min="1544" max="1544" width="10.625" style="31" customWidth="1"/>
    <col min="1545" max="1545" width="3.25" style="31" customWidth="1"/>
    <col min="1546" max="1789" width="9" style="31"/>
    <col min="1790" max="1790" width="7.625" style="31" customWidth="1"/>
    <col min="1791" max="1791" width="11.25" style="31" customWidth="1"/>
    <col min="1792" max="1797" width="7.5" style="31" customWidth="1"/>
    <col min="1798" max="1798" width="7.875" style="31" customWidth="1"/>
    <col min="1799" max="1799" width="9.25" style="31" customWidth="1"/>
    <col min="1800" max="1800" width="10.625" style="31" customWidth="1"/>
    <col min="1801" max="1801" width="3.25" style="31" customWidth="1"/>
    <col min="1802" max="2045" width="9" style="31"/>
    <col min="2046" max="2046" width="7.625" style="31" customWidth="1"/>
    <col min="2047" max="2047" width="11.25" style="31" customWidth="1"/>
    <col min="2048" max="2053" width="7.5" style="31" customWidth="1"/>
    <col min="2054" max="2054" width="7.875" style="31" customWidth="1"/>
    <col min="2055" max="2055" width="9.25" style="31" customWidth="1"/>
    <col min="2056" max="2056" width="10.625" style="31" customWidth="1"/>
    <col min="2057" max="2057" width="3.25" style="31" customWidth="1"/>
    <col min="2058" max="2301" width="9" style="31"/>
    <col min="2302" max="2302" width="7.625" style="31" customWidth="1"/>
    <col min="2303" max="2303" width="11.25" style="31" customWidth="1"/>
    <col min="2304" max="2309" width="7.5" style="31" customWidth="1"/>
    <col min="2310" max="2310" width="7.875" style="31" customWidth="1"/>
    <col min="2311" max="2311" width="9.25" style="31" customWidth="1"/>
    <col min="2312" max="2312" width="10.625" style="31" customWidth="1"/>
    <col min="2313" max="2313" width="3.25" style="31" customWidth="1"/>
    <col min="2314" max="2557" width="9" style="31"/>
    <col min="2558" max="2558" width="7.625" style="31" customWidth="1"/>
    <col min="2559" max="2559" width="11.25" style="31" customWidth="1"/>
    <col min="2560" max="2565" width="7.5" style="31" customWidth="1"/>
    <col min="2566" max="2566" width="7.875" style="31" customWidth="1"/>
    <col min="2567" max="2567" width="9.25" style="31" customWidth="1"/>
    <col min="2568" max="2568" width="10.625" style="31" customWidth="1"/>
    <col min="2569" max="2569" width="3.25" style="31" customWidth="1"/>
    <col min="2570" max="2813" width="9" style="31"/>
    <col min="2814" max="2814" width="7.625" style="31" customWidth="1"/>
    <col min="2815" max="2815" width="11.25" style="31" customWidth="1"/>
    <col min="2816" max="2821" width="7.5" style="31" customWidth="1"/>
    <col min="2822" max="2822" width="7.875" style="31" customWidth="1"/>
    <col min="2823" max="2823" width="9.25" style="31" customWidth="1"/>
    <col min="2824" max="2824" width="10.625" style="31" customWidth="1"/>
    <col min="2825" max="2825" width="3.25" style="31" customWidth="1"/>
    <col min="2826" max="3069" width="9" style="31"/>
    <col min="3070" max="3070" width="7.625" style="31" customWidth="1"/>
    <col min="3071" max="3071" width="11.25" style="31" customWidth="1"/>
    <col min="3072" max="3077" width="7.5" style="31" customWidth="1"/>
    <col min="3078" max="3078" width="7.875" style="31" customWidth="1"/>
    <col min="3079" max="3079" width="9.25" style="31" customWidth="1"/>
    <col min="3080" max="3080" width="10.625" style="31" customWidth="1"/>
    <col min="3081" max="3081" width="3.25" style="31" customWidth="1"/>
    <col min="3082" max="3325" width="9" style="31"/>
    <col min="3326" max="3326" width="7.625" style="31" customWidth="1"/>
    <col min="3327" max="3327" width="11.25" style="31" customWidth="1"/>
    <col min="3328" max="3333" width="7.5" style="31" customWidth="1"/>
    <col min="3334" max="3334" width="7.875" style="31" customWidth="1"/>
    <col min="3335" max="3335" width="9.25" style="31" customWidth="1"/>
    <col min="3336" max="3336" width="10.625" style="31" customWidth="1"/>
    <col min="3337" max="3337" width="3.25" style="31" customWidth="1"/>
    <col min="3338" max="3581" width="9" style="31"/>
    <col min="3582" max="3582" width="7.625" style="31" customWidth="1"/>
    <col min="3583" max="3583" width="11.25" style="31" customWidth="1"/>
    <col min="3584" max="3589" width="7.5" style="31" customWidth="1"/>
    <col min="3590" max="3590" width="7.875" style="31" customWidth="1"/>
    <col min="3591" max="3591" width="9.25" style="31" customWidth="1"/>
    <col min="3592" max="3592" width="10.625" style="31" customWidth="1"/>
    <col min="3593" max="3593" width="3.25" style="31" customWidth="1"/>
    <col min="3594" max="3837" width="9" style="31"/>
    <col min="3838" max="3838" width="7.625" style="31" customWidth="1"/>
    <col min="3839" max="3839" width="11.25" style="31" customWidth="1"/>
    <col min="3840" max="3845" width="7.5" style="31" customWidth="1"/>
    <col min="3846" max="3846" width="7.875" style="31" customWidth="1"/>
    <col min="3847" max="3847" width="9.25" style="31" customWidth="1"/>
    <col min="3848" max="3848" width="10.625" style="31" customWidth="1"/>
    <col min="3849" max="3849" width="3.25" style="31" customWidth="1"/>
    <col min="3850" max="4093" width="9" style="31"/>
    <col min="4094" max="4094" width="7.625" style="31" customWidth="1"/>
    <col min="4095" max="4095" width="11.25" style="31" customWidth="1"/>
    <col min="4096" max="4101" width="7.5" style="31" customWidth="1"/>
    <col min="4102" max="4102" width="7.875" style="31" customWidth="1"/>
    <col min="4103" max="4103" width="9.25" style="31" customWidth="1"/>
    <col min="4104" max="4104" width="10.625" style="31" customWidth="1"/>
    <col min="4105" max="4105" width="3.25" style="31" customWidth="1"/>
    <col min="4106" max="4349" width="9" style="31"/>
    <col min="4350" max="4350" width="7.625" style="31" customWidth="1"/>
    <col min="4351" max="4351" width="11.25" style="31" customWidth="1"/>
    <col min="4352" max="4357" width="7.5" style="31" customWidth="1"/>
    <col min="4358" max="4358" width="7.875" style="31" customWidth="1"/>
    <col min="4359" max="4359" width="9.25" style="31" customWidth="1"/>
    <col min="4360" max="4360" width="10.625" style="31" customWidth="1"/>
    <col min="4361" max="4361" width="3.25" style="31" customWidth="1"/>
    <col min="4362" max="4605" width="9" style="31"/>
    <col min="4606" max="4606" width="7.625" style="31" customWidth="1"/>
    <col min="4607" max="4607" width="11.25" style="31" customWidth="1"/>
    <col min="4608" max="4613" width="7.5" style="31" customWidth="1"/>
    <col min="4614" max="4614" width="7.875" style="31" customWidth="1"/>
    <col min="4615" max="4615" width="9.25" style="31" customWidth="1"/>
    <col min="4616" max="4616" width="10.625" style="31" customWidth="1"/>
    <col min="4617" max="4617" width="3.25" style="31" customWidth="1"/>
    <col min="4618" max="4861" width="9" style="31"/>
    <col min="4862" max="4862" width="7.625" style="31" customWidth="1"/>
    <col min="4863" max="4863" width="11.25" style="31" customWidth="1"/>
    <col min="4864" max="4869" width="7.5" style="31" customWidth="1"/>
    <col min="4870" max="4870" width="7.875" style="31" customWidth="1"/>
    <col min="4871" max="4871" width="9.25" style="31" customWidth="1"/>
    <col min="4872" max="4872" width="10.625" style="31" customWidth="1"/>
    <col min="4873" max="4873" width="3.25" style="31" customWidth="1"/>
    <col min="4874" max="5117" width="9" style="31"/>
    <col min="5118" max="5118" width="7.625" style="31" customWidth="1"/>
    <col min="5119" max="5119" width="11.25" style="31" customWidth="1"/>
    <col min="5120" max="5125" width="7.5" style="31" customWidth="1"/>
    <col min="5126" max="5126" width="7.875" style="31" customWidth="1"/>
    <col min="5127" max="5127" width="9.25" style="31" customWidth="1"/>
    <col min="5128" max="5128" width="10.625" style="31" customWidth="1"/>
    <col min="5129" max="5129" width="3.25" style="31" customWidth="1"/>
    <col min="5130" max="5373" width="9" style="31"/>
    <col min="5374" max="5374" width="7.625" style="31" customWidth="1"/>
    <col min="5375" max="5375" width="11.25" style="31" customWidth="1"/>
    <col min="5376" max="5381" width="7.5" style="31" customWidth="1"/>
    <col min="5382" max="5382" width="7.875" style="31" customWidth="1"/>
    <col min="5383" max="5383" width="9.25" style="31" customWidth="1"/>
    <col min="5384" max="5384" width="10.625" style="31" customWidth="1"/>
    <col min="5385" max="5385" width="3.25" style="31" customWidth="1"/>
    <col min="5386" max="5629" width="9" style="31"/>
    <col min="5630" max="5630" width="7.625" style="31" customWidth="1"/>
    <col min="5631" max="5631" width="11.25" style="31" customWidth="1"/>
    <col min="5632" max="5637" width="7.5" style="31" customWidth="1"/>
    <col min="5638" max="5638" width="7.875" style="31" customWidth="1"/>
    <col min="5639" max="5639" width="9.25" style="31" customWidth="1"/>
    <col min="5640" max="5640" width="10.625" style="31" customWidth="1"/>
    <col min="5641" max="5641" width="3.25" style="31" customWidth="1"/>
    <col min="5642" max="5885" width="9" style="31"/>
    <col min="5886" max="5886" width="7.625" style="31" customWidth="1"/>
    <col min="5887" max="5887" width="11.25" style="31" customWidth="1"/>
    <col min="5888" max="5893" width="7.5" style="31" customWidth="1"/>
    <col min="5894" max="5894" width="7.875" style="31" customWidth="1"/>
    <col min="5895" max="5895" width="9.25" style="31" customWidth="1"/>
    <col min="5896" max="5896" width="10.625" style="31" customWidth="1"/>
    <col min="5897" max="5897" width="3.25" style="31" customWidth="1"/>
    <col min="5898" max="6141" width="9" style="31"/>
    <col min="6142" max="6142" width="7.625" style="31" customWidth="1"/>
    <col min="6143" max="6143" width="11.25" style="31" customWidth="1"/>
    <col min="6144" max="6149" width="7.5" style="31" customWidth="1"/>
    <col min="6150" max="6150" width="7.875" style="31" customWidth="1"/>
    <col min="6151" max="6151" width="9.25" style="31" customWidth="1"/>
    <col min="6152" max="6152" width="10.625" style="31" customWidth="1"/>
    <col min="6153" max="6153" width="3.25" style="31" customWidth="1"/>
    <col min="6154" max="6397" width="9" style="31"/>
    <col min="6398" max="6398" width="7.625" style="31" customWidth="1"/>
    <col min="6399" max="6399" width="11.25" style="31" customWidth="1"/>
    <col min="6400" max="6405" width="7.5" style="31" customWidth="1"/>
    <col min="6406" max="6406" width="7.875" style="31" customWidth="1"/>
    <col min="6407" max="6407" width="9.25" style="31" customWidth="1"/>
    <col min="6408" max="6408" width="10.625" style="31" customWidth="1"/>
    <col min="6409" max="6409" width="3.25" style="31" customWidth="1"/>
    <col min="6410" max="6653" width="9" style="31"/>
    <col min="6654" max="6654" width="7.625" style="31" customWidth="1"/>
    <col min="6655" max="6655" width="11.25" style="31" customWidth="1"/>
    <col min="6656" max="6661" width="7.5" style="31" customWidth="1"/>
    <col min="6662" max="6662" width="7.875" style="31" customWidth="1"/>
    <col min="6663" max="6663" width="9.25" style="31" customWidth="1"/>
    <col min="6664" max="6664" width="10.625" style="31" customWidth="1"/>
    <col min="6665" max="6665" width="3.25" style="31" customWidth="1"/>
    <col min="6666" max="6909" width="9" style="31"/>
    <col min="6910" max="6910" width="7.625" style="31" customWidth="1"/>
    <col min="6911" max="6911" width="11.25" style="31" customWidth="1"/>
    <col min="6912" max="6917" width="7.5" style="31" customWidth="1"/>
    <col min="6918" max="6918" width="7.875" style="31" customWidth="1"/>
    <col min="6919" max="6919" width="9.25" style="31" customWidth="1"/>
    <col min="6920" max="6920" width="10.625" style="31" customWidth="1"/>
    <col min="6921" max="6921" width="3.25" style="31" customWidth="1"/>
    <col min="6922" max="7165" width="9" style="31"/>
    <col min="7166" max="7166" width="7.625" style="31" customWidth="1"/>
    <col min="7167" max="7167" width="11.25" style="31" customWidth="1"/>
    <col min="7168" max="7173" width="7.5" style="31" customWidth="1"/>
    <col min="7174" max="7174" width="7.875" style="31" customWidth="1"/>
    <col min="7175" max="7175" width="9.25" style="31" customWidth="1"/>
    <col min="7176" max="7176" width="10.625" style="31" customWidth="1"/>
    <col min="7177" max="7177" width="3.25" style="31" customWidth="1"/>
    <col min="7178" max="7421" width="9" style="31"/>
    <col min="7422" max="7422" width="7.625" style="31" customWidth="1"/>
    <col min="7423" max="7423" width="11.25" style="31" customWidth="1"/>
    <col min="7424" max="7429" width="7.5" style="31" customWidth="1"/>
    <col min="7430" max="7430" width="7.875" style="31" customWidth="1"/>
    <col min="7431" max="7431" width="9.25" style="31" customWidth="1"/>
    <col min="7432" max="7432" width="10.625" style="31" customWidth="1"/>
    <col min="7433" max="7433" width="3.25" style="31" customWidth="1"/>
    <col min="7434" max="7677" width="9" style="31"/>
    <col min="7678" max="7678" width="7.625" style="31" customWidth="1"/>
    <col min="7679" max="7679" width="11.25" style="31" customWidth="1"/>
    <col min="7680" max="7685" width="7.5" style="31" customWidth="1"/>
    <col min="7686" max="7686" width="7.875" style="31" customWidth="1"/>
    <col min="7687" max="7687" width="9.25" style="31" customWidth="1"/>
    <col min="7688" max="7688" width="10.625" style="31" customWidth="1"/>
    <col min="7689" max="7689" width="3.25" style="31" customWidth="1"/>
    <col min="7690" max="7933" width="9" style="31"/>
    <col min="7934" max="7934" width="7.625" style="31" customWidth="1"/>
    <col min="7935" max="7935" width="11.25" style="31" customWidth="1"/>
    <col min="7936" max="7941" width="7.5" style="31" customWidth="1"/>
    <col min="7942" max="7942" width="7.875" style="31" customWidth="1"/>
    <col min="7943" max="7943" width="9.25" style="31" customWidth="1"/>
    <col min="7944" max="7944" width="10.625" style="31" customWidth="1"/>
    <col min="7945" max="7945" width="3.25" style="31" customWidth="1"/>
    <col min="7946" max="8189" width="9" style="31"/>
    <col min="8190" max="8190" width="7.625" style="31" customWidth="1"/>
    <col min="8191" max="8191" width="11.25" style="31" customWidth="1"/>
    <col min="8192" max="8197" width="7.5" style="31" customWidth="1"/>
    <col min="8198" max="8198" width="7.875" style="31" customWidth="1"/>
    <col min="8199" max="8199" width="9.25" style="31" customWidth="1"/>
    <col min="8200" max="8200" width="10.625" style="31" customWidth="1"/>
    <col min="8201" max="8201" width="3.25" style="31" customWidth="1"/>
    <col min="8202" max="8445" width="9" style="31"/>
    <col min="8446" max="8446" width="7.625" style="31" customWidth="1"/>
    <col min="8447" max="8447" width="11.25" style="31" customWidth="1"/>
    <col min="8448" max="8453" width="7.5" style="31" customWidth="1"/>
    <col min="8454" max="8454" width="7.875" style="31" customWidth="1"/>
    <col min="8455" max="8455" width="9.25" style="31" customWidth="1"/>
    <col min="8456" max="8456" width="10.625" style="31" customWidth="1"/>
    <col min="8457" max="8457" width="3.25" style="31" customWidth="1"/>
    <col min="8458" max="8701" width="9" style="31"/>
    <col min="8702" max="8702" width="7.625" style="31" customWidth="1"/>
    <col min="8703" max="8703" width="11.25" style="31" customWidth="1"/>
    <col min="8704" max="8709" width="7.5" style="31" customWidth="1"/>
    <col min="8710" max="8710" width="7.875" style="31" customWidth="1"/>
    <col min="8711" max="8711" width="9.25" style="31" customWidth="1"/>
    <col min="8712" max="8712" width="10.625" style="31" customWidth="1"/>
    <col min="8713" max="8713" width="3.25" style="31" customWidth="1"/>
    <col min="8714" max="8957" width="9" style="31"/>
    <col min="8958" max="8958" width="7.625" style="31" customWidth="1"/>
    <col min="8959" max="8959" width="11.25" style="31" customWidth="1"/>
    <col min="8960" max="8965" width="7.5" style="31" customWidth="1"/>
    <col min="8966" max="8966" width="7.875" style="31" customWidth="1"/>
    <col min="8967" max="8967" width="9.25" style="31" customWidth="1"/>
    <col min="8968" max="8968" width="10.625" style="31" customWidth="1"/>
    <col min="8969" max="8969" width="3.25" style="31" customWidth="1"/>
    <col min="8970" max="9213" width="9" style="31"/>
    <col min="9214" max="9214" width="7.625" style="31" customWidth="1"/>
    <col min="9215" max="9215" width="11.25" style="31" customWidth="1"/>
    <col min="9216" max="9221" width="7.5" style="31" customWidth="1"/>
    <col min="9222" max="9222" width="7.875" style="31" customWidth="1"/>
    <col min="9223" max="9223" width="9.25" style="31" customWidth="1"/>
    <col min="9224" max="9224" width="10.625" style="31" customWidth="1"/>
    <col min="9225" max="9225" width="3.25" style="31" customWidth="1"/>
    <col min="9226" max="9469" width="9" style="31"/>
    <col min="9470" max="9470" width="7.625" style="31" customWidth="1"/>
    <col min="9471" max="9471" width="11.25" style="31" customWidth="1"/>
    <col min="9472" max="9477" width="7.5" style="31" customWidth="1"/>
    <col min="9478" max="9478" width="7.875" style="31" customWidth="1"/>
    <col min="9479" max="9479" width="9.25" style="31" customWidth="1"/>
    <col min="9480" max="9480" width="10.625" style="31" customWidth="1"/>
    <col min="9481" max="9481" width="3.25" style="31" customWidth="1"/>
    <col min="9482" max="9725" width="9" style="31"/>
    <col min="9726" max="9726" width="7.625" style="31" customWidth="1"/>
    <col min="9727" max="9727" width="11.25" style="31" customWidth="1"/>
    <col min="9728" max="9733" width="7.5" style="31" customWidth="1"/>
    <col min="9734" max="9734" width="7.875" style="31" customWidth="1"/>
    <col min="9735" max="9735" width="9.25" style="31" customWidth="1"/>
    <col min="9736" max="9736" width="10.625" style="31" customWidth="1"/>
    <col min="9737" max="9737" width="3.25" style="31" customWidth="1"/>
    <col min="9738" max="9981" width="9" style="31"/>
    <col min="9982" max="9982" width="7.625" style="31" customWidth="1"/>
    <col min="9983" max="9983" width="11.25" style="31" customWidth="1"/>
    <col min="9984" max="9989" width="7.5" style="31" customWidth="1"/>
    <col min="9990" max="9990" width="7.875" style="31" customWidth="1"/>
    <col min="9991" max="9991" width="9.25" style="31" customWidth="1"/>
    <col min="9992" max="9992" width="10.625" style="31" customWidth="1"/>
    <col min="9993" max="9993" width="3.25" style="31" customWidth="1"/>
    <col min="9994" max="10237" width="9" style="31"/>
    <col min="10238" max="10238" width="7.625" style="31" customWidth="1"/>
    <col min="10239" max="10239" width="11.25" style="31" customWidth="1"/>
    <col min="10240" max="10245" width="7.5" style="31" customWidth="1"/>
    <col min="10246" max="10246" width="7.875" style="31" customWidth="1"/>
    <col min="10247" max="10247" width="9.25" style="31" customWidth="1"/>
    <col min="10248" max="10248" width="10.625" style="31" customWidth="1"/>
    <col min="10249" max="10249" width="3.25" style="31" customWidth="1"/>
    <col min="10250" max="10493" width="9" style="31"/>
    <col min="10494" max="10494" width="7.625" style="31" customWidth="1"/>
    <col min="10495" max="10495" width="11.25" style="31" customWidth="1"/>
    <col min="10496" max="10501" width="7.5" style="31" customWidth="1"/>
    <col min="10502" max="10502" width="7.875" style="31" customWidth="1"/>
    <col min="10503" max="10503" width="9.25" style="31" customWidth="1"/>
    <col min="10504" max="10504" width="10.625" style="31" customWidth="1"/>
    <col min="10505" max="10505" width="3.25" style="31" customWidth="1"/>
    <col min="10506" max="10749" width="9" style="31"/>
    <col min="10750" max="10750" width="7.625" style="31" customWidth="1"/>
    <col min="10751" max="10751" width="11.25" style="31" customWidth="1"/>
    <col min="10752" max="10757" width="7.5" style="31" customWidth="1"/>
    <col min="10758" max="10758" width="7.875" style="31" customWidth="1"/>
    <col min="10759" max="10759" width="9.25" style="31" customWidth="1"/>
    <col min="10760" max="10760" width="10.625" style="31" customWidth="1"/>
    <col min="10761" max="10761" width="3.25" style="31" customWidth="1"/>
    <col min="10762" max="11005" width="9" style="31"/>
    <col min="11006" max="11006" width="7.625" style="31" customWidth="1"/>
    <col min="11007" max="11007" width="11.25" style="31" customWidth="1"/>
    <col min="11008" max="11013" width="7.5" style="31" customWidth="1"/>
    <col min="11014" max="11014" width="7.875" style="31" customWidth="1"/>
    <col min="11015" max="11015" width="9.25" style="31" customWidth="1"/>
    <col min="11016" max="11016" width="10.625" style="31" customWidth="1"/>
    <col min="11017" max="11017" width="3.25" style="31" customWidth="1"/>
    <col min="11018" max="11261" width="9" style="31"/>
    <col min="11262" max="11262" width="7.625" style="31" customWidth="1"/>
    <col min="11263" max="11263" width="11.25" style="31" customWidth="1"/>
    <col min="11264" max="11269" width="7.5" style="31" customWidth="1"/>
    <col min="11270" max="11270" width="7.875" style="31" customWidth="1"/>
    <col min="11271" max="11271" width="9.25" style="31" customWidth="1"/>
    <col min="11272" max="11272" width="10.625" style="31" customWidth="1"/>
    <col min="11273" max="11273" width="3.25" style="31" customWidth="1"/>
    <col min="11274" max="11517" width="9" style="31"/>
    <col min="11518" max="11518" width="7.625" style="31" customWidth="1"/>
    <col min="11519" max="11519" width="11.25" style="31" customWidth="1"/>
    <col min="11520" max="11525" width="7.5" style="31" customWidth="1"/>
    <col min="11526" max="11526" width="7.875" style="31" customWidth="1"/>
    <col min="11527" max="11527" width="9.25" style="31" customWidth="1"/>
    <col min="11528" max="11528" width="10.625" style="31" customWidth="1"/>
    <col min="11529" max="11529" width="3.25" style="31" customWidth="1"/>
    <col min="11530" max="11773" width="9" style="31"/>
    <col min="11774" max="11774" width="7.625" style="31" customWidth="1"/>
    <col min="11775" max="11775" width="11.25" style="31" customWidth="1"/>
    <col min="11776" max="11781" width="7.5" style="31" customWidth="1"/>
    <col min="11782" max="11782" width="7.875" style="31" customWidth="1"/>
    <col min="11783" max="11783" width="9.25" style="31" customWidth="1"/>
    <col min="11784" max="11784" width="10.625" style="31" customWidth="1"/>
    <col min="11785" max="11785" width="3.25" style="31" customWidth="1"/>
    <col min="11786" max="12029" width="9" style="31"/>
    <col min="12030" max="12030" width="7.625" style="31" customWidth="1"/>
    <col min="12031" max="12031" width="11.25" style="31" customWidth="1"/>
    <col min="12032" max="12037" width="7.5" style="31" customWidth="1"/>
    <col min="12038" max="12038" width="7.875" style="31" customWidth="1"/>
    <col min="12039" max="12039" width="9.25" style="31" customWidth="1"/>
    <col min="12040" max="12040" width="10.625" style="31" customWidth="1"/>
    <col min="12041" max="12041" width="3.25" style="31" customWidth="1"/>
    <col min="12042" max="12285" width="9" style="31"/>
    <col min="12286" max="12286" width="7.625" style="31" customWidth="1"/>
    <col min="12287" max="12287" width="11.25" style="31" customWidth="1"/>
    <col min="12288" max="12293" width="7.5" style="31" customWidth="1"/>
    <col min="12294" max="12294" width="7.875" style="31" customWidth="1"/>
    <col min="12295" max="12295" width="9.25" style="31" customWidth="1"/>
    <col min="12296" max="12296" width="10.625" style="31" customWidth="1"/>
    <col min="12297" max="12297" width="3.25" style="31" customWidth="1"/>
    <col min="12298" max="12541" width="9" style="31"/>
    <col min="12542" max="12542" width="7.625" style="31" customWidth="1"/>
    <col min="12543" max="12543" width="11.25" style="31" customWidth="1"/>
    <col min="12544" max="12549" width="7.5" style="31" customWidth="1"/>
    <col min="12550" max="12550" width="7.875" style="31" customWidth="1"/>
    <col min="12551" max="12551" width="9.25" style="31" customWidth="1"/>
    <col min="12552" max="12552" width="10.625" style="31" customWidth="1"/>
    <col min="12553" max="12553" width="3.25" style="31" customWidth="1"/>
    <col min="12554" max="12797" width="9" style="31"/>
    <col min="12798" max="12798" width="7.625" style="31" customWidth="1"/>
    <col min="12799" max="12799" width="11.25" style="31" customWidth="1"/>
    <col min="12800" max="12805" width="7.5" style="31" customWidth="1"/>
    <col min="12806" max="12806" width="7.875" style="31" customWidth="1"/>
    <col min="12807" max="12807" width="9.25" style="31" customWidth="1"/>
    <col min="12808" max="12808" width="10.625" style="31" customWidth="1"/>
    <col min="12809" max="12809" width="3.25" style="31" customWidth="1"/>
    <col min="12810" max="13053" width="9" style="31"/>
    <col min="13054" max="13054" width="7.625" style="31" customWidth="1"/>
    <col min="13055" max="13055" width="11.25" style="31" customWidth="1"/>
    <col min="13056" max="13061" width="7.5" style="31" customWidth="1"/>
    <col min="13062" max="13062" width="7.875" style="31" customWidth="1"/>
    <col min="13063" max="13063" width="9.25" style="31" customWidth="1"/>
    <col min="13064" max="13064" width="10.625" style="31" customWidth="1"/>
    <col min="13065" max="13065" width="3.25" style="31" customWidth="1"/>
    <col min="13066" max="13309" width="9" style="31"/>
    <col min="13310" max="13310" width="7.625" style="31" customWidth="1"/>
    <col min="13311" max="13311" width="11.25" style="31" customWidth="1"/>
    <col min="13312" max="13317" width="7.5" style="31" customWidth="1"/>
    <col min="13318" max="13318" width="7.875" style="31" customWidth="1"/>
    <col min="13319" max="13319" width="9.25" style="31" customWidth="1"/>
    <col min="13320" max="13320" width="10.625" style="31" customWidth="1"/>
    <col min="13321" max="13321" width="3.25" style="31" customWidth="1"/>
    <col min="13322" max="13565" width="9" style="31"/>
    <col min="13566" max="13566" width="7.625" style="31" customWidth="1"/>
    <col min="13567" max="13567" width="11.25" style="31" customWidth="1"/>
    <col min="13568" max="13573" width="7.5" style="31" customWidth="1"/>
    <col min="13574" max="13574" width="7.875" style="31" customWidth="1"/>
    <col min="13575" max="13575" width="9.25" style="31" customWidth="1"/>
    <col min="13576" max="13576" width="10.625" style="31" customWidth="1"/>
    <col min="13577" max="13577" width="3.25" style="31" customWidth="1"/>
    <col min="13578" max="13821" width="9" style="31"/>
    <col min="13822" max="13822" width="7.625" style="31" customWidth="1"/>
    <col min="13823" max="13823" width="11.25" style="31" customWidth="1"/>
    <col min="13824" max="13829" width="7.5" style="31" customWidth="1"/>
    <col min="13830" max="13830" width="7.875" style="31" customWidth="1"/>
    <col min="13831" max="13831" width="9.25" style="31" customWidth="1"/>
    <col min="13832" max="13832" width="10.625" style="31" customWidth="1"/>
    <col min="13833" max="13833" width="3.25" style="31" customWidth="1"/>
    <col min="13834" max="14077" width="9" style="31"/>
    <col min="14078" max="14078" width="7.625" style="31" customWidth="1"/>
    <col min="14079" max="14079" width="11.25" style="31" customWidth="1"/>
    <col min="14080" max="14085" width="7.5" style="31" customWidth="1"/>
    <col min="14086" max="14086" width="7.875" style="31" customWidth="1"/>
    <col min="14087" max="14087" width="9.25" style="31" customWidth="1"/>
    <col min="14088" max="14088" width="10.625" style="31" customWidth="1"/>
    <col min="14089" max="14089" width="3.25" style="31" customWidth="1"/>
    <col min="14090" max="14333" width="9" style="31"/>
    <col min="14334" max="14334" width="7.625" style="31" customWidth="1"/>
    <col min="14335" max="14335" width="11.25" style="31" customWidth="1"/>
    <col min="14336" max="14341" width="7.5" style="31" customWidth="1"/>
    <col min="14342" max="14342" width="7.875" style="31" customWidth="1"/>
    <col min="14343" max="14343" width="9.25" style="31" customWidth="1"/>
    <col min="14344" max="14344" width="10.625" style="31" customWidth="1"/>
    <col min="14345" max="14345" width="3.25" style="31" customWidth="1"/>
    <col min="14346" max="14589" width="9" style="31"/>
    <col min="14590" max="14590" width="7.625" style="31" customWidth="1"/>
    <col min="14591" max="14591" width="11.25" style="31" customWidth="1"/>
    <col min="14592" max="14597" width="7.5" style="31" customWidth="1"/>
    <col min="14598" max="14598" width="7.875" style="31" customWidth="1"/>
    <col min="14599" max="14599" width="9.25" style="31" customWidth="1"/>
    <col min="14600" max="14600" width="10.625" style="31" customWidth="1"/>
    <col min="14601" max="14601" width="3.25" style="31" customWidth="1"/>
    <col min="14602" max="14845" width="9" style="31"/>
    <col min="14846" max="14846" width="7.625" style="31" customWidth="1"/>
    <col min="14847" max="14847" width="11.25" style="31" customWidth="1"/>
    <col min="14848" max="14853" width="7.5" style="31" customWidth="1"/>
    <col min="14854" max="14854" width="7.875" style="31" customWidth="1"/>
    <col min="14855" max="14855" width="9.25" style="31" customWidth="1"/>
    <col min="14856" max="14856" width="10.625" style="31" customWidth="1"/>
    <col min="14857" max="14857" width="3.25" style="31" customWidth="1"/>
    <col min="14858" max="15101" width="9" style="31"/>
    <col min="15102" max="15102" width="7.625" style="31" customWidth="1"/>
    <col min="15103" max="15103" width="11.25" style="31" customWidth="1"/>
    <col min="15104" max="15109" width="7.5" style="31" customWidth="1"/>
    <col min="15110" max="15110" width="7.875" style="31" customWidth="1"/>
    <col min="15111" max="15111" width="9.25" style="31" customWidth="1"/>
    <col min="15112" max="15112" width="10.625" style="31" customWidth="1"/>
    <col min="15113" max="15113" width="3.25" style="31" customWidth="1"/>
    <col min="15114" max="15357" width="9" style="31"/>
    <col min="15358" max="15358" width="7.625" style="31" customWidth="1"/>
    <col min="15359" max="15359" width="11.25" style="31" customWidth="1"/>
    <col min="15360" max="15365" width="7.5" style="31" customWidth="1"/>
    <col min="15366" max="15366" width="7.875" style="31" customWidth="1"/>
    <col min="15367" max="15367" width="9.25" style="31" customWidth="1"/>
    <col min="15368" max="15368" width="10.625" style="31" customWidth="1"/>
    <col min="15369" max="15369" width="3.25" style="31" customWidth="1"/>
    <col min="15370" max="15613" width="9" style="31"/>
    <col min="15614" max="15614" width="7.625" style="31" customWidth="1"/>
    <col min="15615" max="15615" width="11.25" style="31" customWidth="1"/>
    <col min="15616" max="15621" width="7.5" style="31" customWidth="1"/>
    <col min="15622" max="15622" width="7.875" style="31" customWidth="1"/>
    <col min="15623" max="15623" width="9.25" style="31" customWidth="1"/>
    <col min="15624" max="15624" width="10.625" style="31" customWidth="1"/>
    <col min="15625" max="15625" width="3.25" style="31" customWidth="1"/>
    <col min="15626" max="15869" width="9" style="31"/>
    <col min="15870" max="15870" width="7.625" style="31" customWidth="1"/>
    <col min="15871" max="15871" width="11.25" style="31" customWidth="1"/>
    <col min="15872" max="15877" width="7.5" style="31" customWidth="1"/>
    <col min="15878" max="15878" width="7.875" style="31" customWidth="1"/>
    <col min="15879" max="15879" width="9.25" style="31" customWidth="1"/>
    <col min="15880" max="15880" width="10.625" style="31" customWidth="1"/>
    <col min="15881" max="15881" width="3.25" style="31" customWidth="1"/>
    <col min="15882" max="16125" width="9" style="31"/>
    <col min="16126" max="16126" width="7.625" style="31" customWidth="1"/>
    <col min="16127" max="16127" width="11.25" style="31" customWidth="1"/>
    <col min="16128" max="16133" width="7.5" style="31" customWidth="1"/>
    <col min="16134" max="16134" width="7.875" style="31" customWidth="1"/>
    <col min="16135" max="16135" width="9.25" style="31" customWidth="1"/>
    <col min="16136" max="16136" width="10.625" style="31" customWidth="1"/>
    <col min="16137" max="16137" width="3.25" style="31" customWidth="1"/>
    <col min="16138" max="16382" width="9" style="31"/>
    <col min="16383" max="16384" width="9" style="31" customWidth="1"/>
  </cols>
  <sheetData>
    <row r="1" spans="1:16137" s="20" customFormat="1" ht="35.25" customHeight="1" thickBot="1">
      <c r="A1" s="100" t="s">
        <v>289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21"/>
    </row>
    <row r="2" spans="1:16137" s="22" customFormat="1" ht="19.899999999999999" customHeight="1">
      <c r="A2" s="102" t="s">
        <v>17</v>
      </c>
      <c r="B2" s="104" t="s">
        <v>18</v>
      </c>
      <c r="C2" s="104" t="s">
        <v>19</v>
      </c>
      <c r="D2" s="106" t="s">
        <v>20</v>
      </c>
      <c r="E2" s="107"/>
      <c r="F2" s="107"/>
      <c r="G2" s="107"/>
      <c r="H2" s="108"/>
      <c r="I2" s="109" t="s">
        <v>21</v>
      </c>
      <c r="J2" s="104" t="s">
        <v>22</v>
      </c>
      <c r="K2" s="111" t="s">
        <v>23</v>
      </c>
    </row>
    <row r="3" spans="1:16137" s="22" customFormat="1" ht="20.25" thickBot="1">
      <c r="A3" s="103"/>
      <c r="B3" s="105"/>
      <c r="C3" s="105"/>
      <c r="D3" s="23" t="s">
        <v>13</v>
      </c>
      <c r="E3" s="23" t="s">
        <v>24</v>
      </c>
      <c r="F3" s="23" t="s">
        <v>25</v>
      </c>
      <c r="G3" s="23" t="s">
        <v>26</v>
      </c>
      <c r="H3" s="24" t="s">
        <v>27</v>
      </c>
      <c r="I3" s="110"/>
      <c r="J3" s="105"/>
      <c r="K3" s="112"/>
      <c r="N3" s="31"/>
      <c r="O3" s="31"/>
    </row>
    <row r="4" spans="1:16137" ht="19.5" hidden="1">
      <c r="A4" s="25"/>
      <c r="B4" s="26"/>
      <c r="C4" s="27"/>
      <c r="D4" s="27">
        <v>5</v>
      </c>
      <c r="E4" s="27">
        <v>4</v>
      </c>
      <c r="F4" s="27">
        <v>3</v>
      </c>
      <c r="G4" s="27">
        <v>2</v>
      </c>
      <c r="H4" s="28">
        <v>1</v>
      </c>
      <c r="I4" s="29"/>
      <c r="J4" s="27"/>
      <c r="K4" s="30"/>
    </row>
    <row r="5" spans="1:16137" s="22" customFormat="1" ht="3" customHeight="1">
      <c r="A5" s="32"/>
      <c r="B5" s="33"/>
      <c r="C5" s="34"/>
      <c r="D5" s="65">
        <v>25</v>
      </c>
      <c r="E5" s="65">
        <v>15</v>
      </c>
      <c r="F5" s="65">
        <v>10</v>
      </c>
      <c r="G5" s="65">
        <v>5</v>
      </c>
      <c r="H5" s="66"/>
      <c r="I5" s="35"/>
      <c r="J5" s="34"/>
      <c r="K5" s="36"/>
      <c r="N5" s="31"/>
      <c r="O5" s="31"/>
    </row>
    <row r="6" spans="1:16137" s="42" customFormat="1" ht="23.1" customHeight="1">
      <c r="A6" s="37">
        <f>IF(B6&lt;&gt;"",A5+1,"")</f>
        <v>1</v>
      </c>
      <c r="B6" s="10" t="s">
        <v>346</v>
      </c>
      <c r="C6" s="38" cm="1">
        <f t="array" ref="C6:C28">SUMIFS('4月積分表'!$J$6:$J$27,'4月積分表'!$B$6:$B$27,$B$6:$B$28)</f>
        <v>32</v>
      </c>
      <c r="D6" s="63">
        <f>COUNTIF('5月入選目錄 '!$D$9,$B$6:$B$28)</f>
        <v>0</v>
      </c>
      <c r="E6" s="63">
        <f>COUNTIF('5月入選目錄 '!$D$10,$B$6:$B$28)</f>
        <v>0</v>
      </c>
      <c r="F6" s="63">
        <f>COUNTIF('5月入選目錄 '!$D$11,$B$6:$B$28)</f>
        <v>1</v>
      </c>
      <c r="G6" s="63">
        <f>COUNTIF('5月入選目錄 '!$D$12:$D$16,$B$6:$B$28)</f>
        <v>1</v>
      </c>
      <c r="H6" s="64">
        <f>COUNTIF('5月入選目錄 '!$D$17:$D$51,$B$6:$B$28)+COUNTIF('5月入選目錄 '!$H$9:$H$46,$B$6:$B$28)</f>
        <v>8</v>
      </c>
      <c r="I6" s="39">
        <f t="shared" ref="I6:I28" si="0">(D6*$D$4)+(E6*$E$4)+(F6*$F$4)+(G6*$G$4)+(H6*$H$4)</f>
        <v>13</v>
      </c>
      <c r="J6" s="40">
        <f t="shared" ref="J6:J28" si="1">C6+I6</f>
        <v>45</v>
      </c>
      <c r="K6" s="41">
        <f t="shared" ref="K6:K28" si="2">(D6*$D$5)+(E6*$E$5)+(F6*$F$5)+(G6*$G$5)</f>
        <v>15</v>
      </c>
      <c r="M6" s="43"/>
    </row>
    <row r="7" spans="1:16137" s="42" customFormat="1" ht="23.1" customHeight="1">
      <c r="A7" s="37">
        <f>IF(B7&lt;&gt;"",A6+1,"")</f>
        <v>2</v>
      </c>
      <c r="B7" s="7" t="s">
        <v>347</v>
      </c>
      <c r="C7" s="38">
        <v>28</v>
      </c>
      <c r="D7" s="63">
        <f>COUNTIF('5月入選目錄 '!$D$9,$B$6:$B$28)</f>
        <v>0</v>
      </c>
      <c r="E7" s="63">
        <f>COUNTIF('5月入選目錄 '!$D$10,$B$6:$B$28)</f>
        <v>0</v>
      </c>
      <c r="F7" s="63">
        <f>COUNTIF('5月入選目錄 '!$D$11,$B$6:$B$28)</f>
        <v>0</v>
      </c>
      <c r="G7" s="63">
        <f>COUNTIF('5月入選目錄 '!$D$12:$D$16,$B$6:$B$28)</f>
        <v>0</v>
      </c>
      <c r="H7" s="64">
        <f>COUNTIF('5月入選目錄 '!$D$17:$D$51,$B$6:$B$28)+COUNTIF('5月入選目錄 '!$H$9:$H$46,$B$6:$B$28)</f>
        <v>7</v>
      </c>
      <c r="I7" s="39">
        <f t="shared" si="0"/>
        <v>7</v>
      </c>
      <c r="J7" s="40">
        <f t="shared" si="1"/>
        <v>35</v>
      </c>
      <c r="K7" s="41">
        <f t="shared" si="2"/>
        <v>0</v>
      </c>
      <c r="M7" s="43"/>
    </row>
    <row r="8" spans="1:16137" s="42" customFormat="1" ht="23.1" customHeight="1">
      <c r="A8" s="37">
        <f t="shared" ref="A8:A14" si="3">IF(B8&lt;&gt;"",A7+1,"")</f>
        <v>3</v>
      </c>
      <c r="B8" s="7" t="s">
        <v>348</v>
      </c>
      <c r="C8" s="44">
        <v>21</v>
      </c>
      <c r="D8" s="63">
        <f>COUNTIF('5月入選目錄 '!$D$9,$B$6:$B$28)</f>
        <v>1</v>
      </c>
      <c r="E8" s="63">
        <f>COUNTIF('5月入選目錄 '!$D$10,$B$6:$B$28)</f>
        <v>0</v>
      </c>
      <c r="F8" s="63">
        <f>COUNTIF('5月入選目錄 '!$D$11,$B$6:$B$28)</f>
        <v>0</v>
      </c>
      <c r="G8" s="63">
        <f>COUNTIF('5月入選目錄 '!$D$12:$D$16,$B$6:$B$28)</f>
        <v>1</v>
      </c>
      <c r="H8" s="64">
        <f>COUNTIF('5月入選目錄 '!$D$17:$D$51,$B$6:$B$28)+COUNTIF('5月入選目錄 '!$H$9:$H$46,$B$6:$B$28)</f>
        <v>6</v>
      </c>
      <c r="I8" s="39">
        <f t="shared" si="0"/>
        <v>13</v>
      </c>
      <c r="J8" s="40">
        <f t="shared" si="1"/>
        <v>34</v>
      </c>
      <c r="K8" s="41">
        <f t="shared" si="2"/>
        <v>30</v>
      </c>
      <c r="M8" s="43"/>
    </row>
    <row r="9" spans="1:16137" s="42" customFormat="1" ht="23.1" customHeight="1">
      <c r="A9" s="37">
        <f t="shared" si="3"/>
        <v>4</v>
      </c>
      <c r="B9" s="7" t="s">
        <v>349</v>
      </c>
      <c r="C9" s="38">
        <v>25</v>
      </c>
      <c r="D9" s="63">
        <f>COUNTIF('5月入選目錄 '!$D$9,$B$6:$B$28)</f>
        <v>0</v>
      </c>
      <c r="E9" s="63">
        <f>COUNTIF('5月入選目錄 '!$D$10,$B$6:$B$28)</f>
        <v>0</v>
      </c>
      <c r="F9" s="63">
        <f>COUNTIF('5月入選目錄 '!$D$11,$B$6:$B$28)</f>
        <v>0</v>
      </c>
      <c r="G9" s="63">
        <f>COUNTIF('5月入選目錄 '!$D$12:$D$16,$B$6:$B$28)</f>
        <v>1</v>
      </c>
      <c r="H9" s="64">
        <f>COUNTIF('5月入選目錄 '!$D$17:$D$51,$B$6:$B$28)+COUNTIF('5月入選目錄 '!$H$9:$H$46,$B$6:$B$28)</f>
        <v>4</v>
      </c>
      <c r="I9" s="39">
        <f t="shared" si="0"/>
        <v>6</v>
      </c>
      <c r="J9" s="40">
        <f t="shared" si="1"/>
        <v>31</v>
      </c>
      <c r="K9" s="41">
        <f t="shared" si="2"/>
        <v>5</v>
      </c>
      <c r="M9" s="43"/>
    </row>
    <row r="10" spans="1:16137" s="42" customFormat="1" ht="23.1" customHeight="1">
      <c r="A10" s="37">
        <f t="shared" si="3"/>
        <v>5</v>
      </c>
      <c r="B10" s="13" t="s">
        <v>350</v>
      </c>
      <c r="C10" s="40">
        <v>21</v>
      </c>
      <c r="D10" s="63">
        <f>COUNTIF('5月入選目錄 '!$D$9,$B$6:$B$28)</f>
        <v>0</v>
      </c>
      <c r="E10" s="63">
        <f>COUNTIF('5月入選目錄 '!$D$10,$B$6:$B$28)</f>
        <v>0</v>
      </c>
      <c r="F10" s="63">
        <f>COUNTIF('5月入選目錄 '!$D$11,$B$6:$B$28)</f>
        <v>0</v>
      </c>
      <c r="G10" s="63">
        <f>COUNTIF('5月入選目錄 '!$D$12:$D$16,$B$6:$B$28)</f>
        <v>0</v>
      </c>
      <c r="H10" s="64">
        <f>COUNTIF('5月入選目錄 '!$D$17:$D$51,$B$6:$B$28)+COUNTIF('5月入選目錄 '!$H$9:$H$46,$B$6:$B$28)</f>
        <v>8</v>
      </c>
      <c r="I10" s="39">
        <f t="shared" si="0"/>
        <v>8</v>
      </c>
      <c r="J10" s="40">
        <f t="shared" si="1"/>
        <v>29</v>
      </c>
      <c r="K10" s="41">
        <f t="shared" si="2"/>
        <v>0</v>
      </c>
      <c r="L10" s="31"/>
      <c r="M10" s="45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</row>
    <row r="11" spans="1:16137" s="42" customFormat="1" ht="23.1" customHeight="1">
      <c r="A11" s="37">
        <f t="shared" si="3"/>
        <v>6</v>
      </c>
      <c r="B11" s="7" t="s">
        <v>351</v>
      </c>
      <c r="C11" s="38">
        <v>21</v>
      </c>
      <c r="D11" s="63">
        <f>COUNTIF('5月入選目錄 '!$D$9,$B$6:$B$28)</f>
        <v>0</v>
      </c>
      <c r="E11" s="63">
        <f>COUNTIF('5月入選目錄 '!$D$10,$B$6:$B$28)</f>
        <v>0</v>
      </c>
      <c r="F11" s="63">
        <f>COUNTIF('5月入選目錄 '!$D$11,$B$6:$B$28)</f>
        <v>0</v>
      </c>
      <c r="G11" s="63">
        <f>COUNTIF('5月入選目錄 '!$D$12:$D$16,$B$6:$B$28)</f>
        <v>0</v>
      </c>
      <c r="H11" s="64">
        <f>COUNTIF('5月入選目錄 '!$D$17:$D$51,$B$6:$B$28)+COUNTIF('5月入選目錄 '!$H$9:$H$46,$B$6:$B$28)</f>
        <v>4</v>
      </c>
      <c r="I11" s="39">
        <f t="shared" si="0"/>
        <v>4</v>
      </c>
      <c r="J11" s="40">
        <f t="shared" si="1"/>
        <v>25</v>
      </c>
      <c r="K11" s="41">
        <f t="shared" si="2"/>
        <v>0</v>
      </c>
      <c r="M11" s="43"/>
    </row>
    <row r="12" spans="1:16137" ht="23.1" customHeight="1">
      <c r="A12" s="37">
        <f t="shared" si="3"/>
        <v>7</v>
      </c>
      <c r="B12" s="7" t="s">
        <v>352</v>
      </c>
      <c r="C12" s="40">
        <v>20</v>
      </c>
      <c r="D12" s="63">
        <f>COUNTIF('5月入選目錄 '!$D$9,$B$6:$B$28)</f>
        <v>0</v>
      </c>
      <c r="E12" s="63">
        <f>COUNTIF('5月入選目錄 '!$D$10,$B$6:$B$28)</f>
        <v>0</v>
      </c>
      <c r="F12" s="63">
        <f>COUNTIF('5月入選目錄 '!$D$11,$B$6:$B$28)</f>
        <v>0</v>
      </c>
      <c r="G12" s="63">
        <f>COUNTIF('5月入選目錄 '!$D$12:$D$16,$B$6:$B$28)</f>
        <v>0</v>
      </c>
      <c r="H12" s="64">
        <f>COUNTIF('5月入選目錄 '!$D$17:$D$51,$B$6:$B$28)+COUNTIF('5月入選目錄 '!$H$9:$H$46,$B$6:$B$28)</f>
        <v>4</v>
      </c>
      <c r="I12" s="39">
        <f t="shared" si="0"/>
        <v>4</v>
      </c>
      <c r="J12" s="40">
        <f t="shared" si="1"/>
        <v>24</v>
      </c>
      <c r="K12" s="41">
        <f t="shared" si="2"/>
        <v>0</v>
      </c>
      <c r="M12" s="45"/>
    </row>
    <row r="13" spans="1:16137" ht="23.1" customHeight="1">
      <c r="A13" s="37">
        <f t="shared" si="3"/>
        <v>8</v>
      </c>
      <c r="B13" s="7" t="s">
        <v>353</v>
      </c>
      <c r="C13" s="38">
        <v>22</v>
      </c>
      <c r="D13" s="63">
        <f>COUNTIF('5月入選目錄 '!$D$9,$B$6:$B$28)</f>
        <v>0</v>
      </c>
      <c r="E13" s="63">
        <f>COUNTIF('5月入選目錄 '!$D$10,$B$6:$B$28)</f>
        <v>0</v>
      </c>
      <c r="F13" s="63">
        <f>COUNTIF('5月入選目錄 '!$D$11,$B$6:$B$28)</f>
        <v>0</v>
      </c>
      <c r="G13" s="63">
        <f>COUNTIF('5月入選目錄 '!$D$12:$D$16,$B$6:$B$28)</f>
        <v>0</v>
      </c>
      <c r="H13" s="64">
        <f>COUNTIF('5月入選目錄 '!$D$17:$D$51,$B$6:$B$28)+COUNTIF('5月入選目錄 '!$H$9:$H$46,$B$6:$B$28)</f>
        <v>0</v>
      </c>
      <c r="I13" s="39">
        <f t="shared" si="0"/>
        <v>0</v>
      </c>
      <c r="J13" s="40">
        <f t="shared" si="1"/>
        <v>22</v>
      </c>
      <c r="K13" s="41">
        <f t="shared" si="2"/>
        <v>0</v>
      </c>
      <c r="M13" s="45"/>
    </row>
    <row r="14" spans="1:16137" ht="23.1" customHeight="1">
      <c r="A14" s="37">
        <f t="shared" si="3"/>
        <v>9</v>
      </c>
      <c r="B14" s="7" t="s">
        <v>354</v>
      </c>
      <c r="C14" s="38">
        <v>11</v>
      </c>
      <c r="D14" s="63">
        <f>COUNTIF('5月入選目錄 '!$D$9,$B$6:$B$28)</f>
        <v>0</v>
      </c>
      <c r="E14" s="63">
        <f>COUNTIF('5月入選目錄 '!$D$10,$B$6:$B$28)</f>
        <v>1</v>
      </c>
      <c r="F14" s="63">
        <f>COUNTIF('5月入選目錄 '!$D$11,$B$6:$B$28)</f>
        <v>0</v>
      </c>
      <c r="G14" s="63">
        <f>COUNTIF('5月入選目錄 '!$D$12:$D$16,$B$6:$B$28)</f>
        <v>1</v>
      </c>
      <c r="H14" s="64">
        <f>COUNTIF('5月入選目錄 '!$D$17:$D$51,$B$6:$B$28)+COUNTIF('5月入選目錄 '!$H$9:$H$46,$B$6:$B$28)</f>
        <v>4</v>
      </c>
      <c r="I14" s="39">
        <f t="shared" si="0"/>
        <v>10</v>
      </c>
      <c r="J14" s="40">
        <f t="shared" si="1"/>
        <v>21</v>
      </c>
      <c r="K14" s="41">
        <f t="shared" si="2"/>
        <v>20</v>
      </c>
      <c r="L14" s="42"/>
      <c r="M14" s="43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</row>
    <row r="15" spans="1:16137" ht="23.1" customHeight="1">
      <c r="A15" s="37">
        <f>IF(B15&lt;&gt;"",A14+1,"")</f>
        <v>10</v>
      </c>
      <c r="B15" s="7" t="s">
        <v>355</v>
      </c>
      <c r="C15" s="40">
        <v>14</v>
      </c>
      <c r="D15" s="63">
        <f>COUNTIF('5月入選目錄 '!$D$9,$B$6:$B$28)</f>
        <v>0</v>
      </c>
      <c r="E15" s="63">
        <f>COUNTIF('5月入選目錄 '!$D$10,$B$6:$B$28)</f>
        <v>0</v>
      </c>
      <c r="F15" s="63">
        <f>COUNTIF('5月入選目錄 '!$D$11,$B$6:$B$28)</f>
        <v>0</v>
      </c>
      <c r="G15" s="63">
        <f>COUNTIF('5月入選目錄 '!$D$12:$D$16,$B$6:$B$28)</f>
        <v>0</v>
      </c>
      <c r="H15" s="64">
        <f>COUNTIF('5月入選目錄 '!$D$17:$D$51,$B$6:$B$28)+COUNTIF('5月入選目錄 '!$H$9:$H$46,$B$6:$B$28)</f>
        <v>6</v>
      </c>
      <c r="I15" s="39">
        <f t="shared" si="0"/>
        <v>6</v>
      </c>
      <c r="J15" s="40">
        <f t="shared" si="1"/>
        <v>20</v>
      </c>
      <c r="K15" s="41">
        <f t="shared" si="2"/>
        <v>0</v>
      </c>
      <c r="M15" s="45"/>
    </row>
    <row r="16" spans="1:16137" ht="23.1" customHeight="1">
      <c r="A16" s="37">
        <f>IF(B16&lt;&gt;"",A15+1,"")</f>
        <v>11</v>
      </c>
      <c r="B16" s="7" t="s">
        <v>356</v>
      </c>
      <c r="C16" s="38">
        <v>19</v>
      </c>
      <c r="D16" s="63">
        <f>COUNTIF('5月入選目錄 '!$D$9,$B$6:$B$28)</f>
        <v>0</v>
      </c>
      <c r="E16" s="63">
        <f>COUNTIF('5月入選目錄 '!$D$10,$B$6:$B$28)</f>
        <v>0</v>
      </c>
      <c r="F16" s="63">
        <f>COUNTIF('5月入選目錄 '!$D$11,$B$6:$B$28)</f>
        <v>0</v>
      </c>
      <c r="G16" s="63">
        <f>COUNTIF('5月入選目錄 '!$D$12:$D$16,$B$6:$B$28)</f>
        <v>0</v>
      </c>
      <c r="H16" s="64">
        <f>COUNTIF('5月入選目錄 '!$D$17:$D$51,$B$6:$B$28)+COUNTIF('5月入選目錄 '!$H$9:$H$46,$B$6:$B$28)</f>
        <v>0</v>
      </c>
      <c r="I16" s="39">
        <f t="shared" si="0"/>
        <v>0</v>
      </c>
      <c r="J16" s="40">
        <f t="shared" si="1"/>
        <v>19</v>
      </c>
      <c r="K16" s="41">
        <f t="shared" si="2"/>
        <v>0</v>
      </c>
      <c r="M16" s="45"/>
    </row>
    <row r="17" spans="1:15" ht="23.1" customHeight="1">
      <c r="A17" s="37">
        <f t="shared" ref="A17:A28" si="4">IF(B17&lt;&gt;"",A16+1,"")</f>
        <v>12</v>
      </c>
      <c r="B17" s="7" t="s">
        <v>357</v>
      </c>
      <c r="C17" s="38">
        <v>12</v>
      </c>
      <c r="D17" s="63">
        <f>COUNTIF('5月入選目錄 '!$D$9,$B$6:$B$28)</f>
        <v>0</v>
      </c>
      <c r="E17" s="63">
        <f>COUNTIF('5月入選目錄 '!$D$10,$B$6:$B$28)</f>
        <v>0</v>
      </c>
      <c r="F17" s="63">
        <f>COUNTIF('5月入選目錄 '!$D$11,$B$6:$B$28)</f>
        <v>0</v>
      </c>
      <c r="G17" s="63">
        <f>COUNTIF('5月入選目錄 '!$D$12:$D$16,$B$6:$B$28)</f>
        <v>0</v>
      </c>
      <c r="H17" s="64">
        <f>COUNTIF('5月入選目錄 '!$D$17:$D$51,$B$6:$B$28)+COUNTIF('5月入選目錄 '!$H$9:$H$46,$B$6:$B$28)</f>
        <v>6</v>
      </c>
      <c r="I17" s="39">
        <f t="shared" si="0"/>
        <v>6</v>
      </c>
      <c r="J17" s="40">
        <f t="shared" si="1"/>
        <v>18</v>
      </c>
      <c r="K17" s="41">
        <f t="shared" si="2"/>
        <v>0</v>
      </c>
    </row>
    <row r="18" spans="1:15" ht="23.1" customHeight="1">
      <c r="A18" s="37">
        <f t="shared" si="4"/>
        <v>13</v>
      </c>
      <c r="B18" s="7" t="s">
        <v>358</v>
      </c>
      <c r="C18" s="40">
        <v>15</v>
      </c>
      <c r="D18" s="63">
        <f>COUNTIF('5月入選目錄 '!$D$9,$B$6:$B$28)</f>
        <v>0</v>
      </c>
      <c r="E18" s="63">
        <f>COUNTIF('5月入選目錄 '!$D$10,$B$6:$B$28)</f>
        <v>0</v>
      </c>
      <c r="F18" s="63">
        <f>COUNTIF('5月入選目錄 '!$D$11,$B$6:$B$28)</f>
        <v>0</v>
      </c>
      <c r="G18" s="63">
        <f>COUNTIF('5月入選目錄 '!$D$12:$D$16,$B$6:$B$28)</f>
        <v>0</v>
      </c>
      <c r="H18" s="64">
        <f>COUNTIF('5月入選目錄 '!$D$17:$D$51,$B$6:$B$28)+COUNTIF('5月入選目錄 '!$H$9:$H$46,$B$6:$B$28)</f>
        <v>3</v>
      </c>
      <c r="I18" s="39">
        <f t="shared" si="0"/>
        <v>3</v>
      </c>
      <c r="J18" s="40">
        <f t="shared" si="1"/>
        <v>18</v>
      </c>
      <c r="K18" s="41">
        <f t="shared" si="2"/>
        <v>0</v>
      </c>
      <c r="M18" s="45"/>
    </row>
    <row r="19" spans="1:15" ht="23.1" customHeight="1">
      <c r="A19" s="37">
        <f t="shared" si="4"/>
        <v>14</v>
      </c>
      <c r="B19" s="7" t="s">
        <v>359</v>
      </c>
      <c r="C19" s="40">
        <v>9</v>
      </c>
      <c r="D19" s="63">
        <f>COUNTIF('5月入選目錄 '!$D$9,$B$6:$B$28)</f>
        <v>0</v>
      </c>
      <c r="E19" s="63">
        <f>COUNTIF('5月入選目錄 '!$D$10,$B$6:$B$28)</f>
        <v>0</v>
      </c>
      <c r="F19" s="63">
        <f>COUNTIF('5月入選目錄 '!$D$11,$B$6:$B$28)</f>
        <v>0</v>
      </c>
      <c r="G19" s="63">
        <f>COUNTIF('5月入選目錄 '!$D$12:$D$16,$B$6:$B$28)</f>
        <v>0</v>
      </c>
      <c r="H19" s="64">
        <f>COUNTIF('5月入選目錄 '!$D$17:$D$51,$B$6:$B$28)+COUNTIF('5月入選目錄 '!$H$9:$H$46,$B$6:$B$28)</f>
        <v>5</v>
      </c>
      <c r="I19" s="39">
        <f t="shared" si="0"/>
        <v>5</v>
      </c>
      <c r="J19" s="40">
        <f t="shared" si="1"/>
        <v>14</v>
      </c>
      <c r="K19" s="41">
        <f t="shared" si="2"/>
        <v>0</v>
      </c>
      <c r="M19" s="45"/>
    </row>
    <row r="20" spans="1:15" ht="23.1" customHeight="1">
      <c r="A20" s="37">
        <f t="shared" si="4"/>
        <v>15</v>
      </c>
      <c r="B20" s="7" t="s">
        <v>360</v>
      </c>
      <c r="C20" s="40">
        <v>4</v>
      </c>
      <c r="D20" s="63">
        <f>COUNTIF('5月入選目錄 '!$D$9,$B$6:$B$28)</f>
        <v>0</v>
      </c>
      <c r="E20" s="63">
        <f>COUNTIF('5月入選目錄 '!$D$10,$B$6:$B$28)</f>
        <v>0</v>
      </c>
      <c r="F20" s="63">
        <f>COUNTIF('5月入選目錄 '!$D$11,$B$6:$B$28)</f>
        <v>0</v>
      </c>
      <c r="G20" s="63">
        <f>COUNTIF('5月入選目錄 '!$D$12:$D$16,$B$6:$B$28)</f>
        <v>0</v>
      </c>
      <c r="H20" s="64">
        <f>COUNTIF('5月入選目錄 '!$D$17:$D$51,$B$6:$B$28)+COUNTIF('5月入選目錄 '!$H$9:$H$46,$B$6:$B$28)</f>
        <v>6</v>
      </c>
      <c r="I20" s="39">
        <f t="shared" si="0"/>
        <v>6</v>
      </c>
      <c r="J20" s="40">
        <f t="shared" si="1"/>
        <v>10</v>
      </c>
      <c r="K20" s="41">
        <f t="shared" si="2"/>
        <v>0</v>
      </c>
    </row>
    <row r="21" spans="1:15" ht="23.1" customHeight="1">
      <c r="A21" s="37">
        <f t="shared" si="4"/>
        <v>16</v>
      </c>
      <c r="B21" s="7" t="s">
        <v>361</v>
      </c>
      <c r="C21" s="40">
        <v>9</v>
      </c>
      <c r="D21" s="63">
        <f>COUNTIF('5月入選目錄 '!$D$9,$B$6:$B$28)</f>
        <v>0</v>
      </c>
      <c r="E21" s="63">
        <f>COUNTIF('5月入選目錄 '!$D$10,$B$6:$B$28)</f>
        <v>0</v>
      </c>
      <c r="F21" s="63">
        <f>COUNTIF('5月入選目錄 '!$D$11,$B$6:$B$28)</f>
        <v>0</v>
      </c>
      <c r="G21" s="63">
        <f>COUNTIF('5月入選目錄 '!$D$12:$D$16,$B$6:$B$28)</f>
        <v>0</v>
      </c>
      <c r="H21" s="64">
        <f>COUNTIF('5月入選目錄 '!$D$17:$D$51,$B$6:$B$28)+COUNTIF('5月入選目錄 '!$H$9:$H$46,$B$6:$B$28)</f>
        <v>0</v>
      </c>
      <c r="I21" s="39">
        <f t="shared" si="0"/>
        <v>0</v>
      </c>
      <c r="J21" s="40">
        <f t="shared" si="1"/>
        <v>9</v>
      </c>
      <c r="K21" s="41">
        <f t="shared" si="2"/>
        <v>0</v>
      </c>
      <c r="M21" s="45"/>
    </row>
    <row r="22" spans="1:15" ht="23.1" customHeight="1">
      <c r="A22" s="37">
        <f t="shared" si="4"/>
        <v>17</v>
      </c>
      <c r="B22" s="7" t="s">
        <v>362</v>
      </c>
      <c r="C22" s="38">
        <v>6</v>
      </c>
      <c r="D22" s="63">
        <f>COUNTIF('5月入選目錄 '!$D$9,$B$6:$B$28)</f>
        <v>0</v>
      </c>
      <c r="E22" s="63">
        <f>COUNTIF('5月入選目錄 '!$D$10,$B$6:$B$28)</f>
        <v>0</v>
      </c>
      <c r="F22" s="63">
        <f>COUNTIF('5月入選目錄 '!$D$11,$B$6:$B$28)</f>
        <v>0</v>
      </c>
      <c r="G22" s="63">
        <f>COUNTIF('5月入選目錄 '!$D$12:$D$16,$B$6:$B$28)</f>
        <v>0</v>
      </c>
      <c r="H22" s="64">
        <f>COUNTIF('5月入選目錄 '!$D$17:$D$51,$B$6:$B$28)+COUNTIF('5月入選目錄 '!$H$9:$H$46,$B$6:$B$28)</f>
        <v>0</v>
      </c>
      <c r="I22" s="39">
        <f t="shared" si="0"/>
        <v>0</v>
      </c>
      <c r="J22" s="40">
        <f t="shared" si="1"/>
        <v>6</v>
      </c>
      <c r="K22" s="41">
        <f t="shared" si="2"/>
        <v>0</v>
      </c>
      <c r="M22" s="45"/>
    </row>
    <row r="23" spans="1:15" ht="23.1" customHeight="1">
      <c r="A23" s="37">
        <f t="shared" si="4"/>
        <v>18</v>
      </c>
      <c r="B23" s="7" t="s">
        <v>363</v>
      </c>
      <c r="C23" s="38">
        <v>5</v>
      </c>
      <c r="D23" s="63">
        <f>COUNTIF('5月入選目錄 '!$D$9,$B$6:$B$28)</f>
        <v>0</v>
      </c>
      <c r="E23" s="63">
        <f>COUNTIF('5月入選目錄 '!$D$10,$B$6:$B$28)</f>
        <v>0</v>
      </c>
      <c r="F23" s="63">
        <f>COUNTIF('5月入選目錄 '!$D$11,$B$6:$B$28)</f>
        <v>0</v>
      </c>
      <c r="G23" s="63">
        <f>COUNTIF('5月入選目錄 '!$D$12:$D$16,$B$6:$B$28)</f>
        <v>0</v>
      </c>
      <c r="H23" s="64">
        <f>COUNTIF('5月入選目錄 '!$D$17:$D$51,$B$6:$B$28)+COUNTIF('5月入選目錄 '!$H$9:$H$46,$B$6:$B$28)</f>
        <v>0</v>
      </c>
      <c r="I23" s="39">
        <f t="shared" si="0"/>
        <v>0</v>
      </c>
      <c r="J23" s="40">
        <f t="shared" si="1"/>
        <v>5</v>
      </c>
      <c r="K23" s="41">
        <f t="shared" si="2"/>
        <v>0</v>
      </c>
      <c r="M23" s="45"/>
    </row>
    <row r="24" spans="1:15" ht="23.1" customHeight="1">
      <c r="A24" s="37">
        <f t="shared" si="4"/>
        <v>19</v>
      </c>
      <c r="B24" s="7" t="s">
        <v>364</v>
      </c>
      <c r="C24" s="38">
        <v>4</v>
      </c>
      <c r="D24" s="63">
        <f>COUNTIF('5月入選目錄 '!$D$9,$B$6:$B$28)</f>
        <v>0</v>
      </c>
      <c r="E24" s="63">
        <f>COUNTIF('5月入選目錄 '!$D$10,$B$6:$B$28)</f>
        <v>0</v>
      </c>
      <c r="F24" s="63">
        <f>COUNTIF('5月入選目錄 '!$D$11,$B$6:$B$28)</f>
        <v>0</v>
      </c>
      <c r="G24" s="63">
        <f>COUNTIF('5月入選目錄 '!$D$12:$D$16,$B$6:$B$28)</f>
        <v>0</v>
      </c>
      <c r="H24" s="64">
        <f>COUNTIF('5月入選目錄 '!$D$17:$D$51,$B$6:$B$28)+COUNTIF('5月入選目錄 '!$H$9:$H$46,$B$6:$B$28)</f>
        <v>0</v>
      </c>
      <c r="I24" s="39">
        <f t="shared" si="0"/>
        <v>0</v>
      </c>
      <c r="J24" s="40">
        <f t="shared" si="1"/>
        <v>4</v>
      </c>
      <c r="K24" s="41">
        <f t="shared" si="2"/>
        <v>0</v>
      </c>
    </row>
    <row r="25" spans="1:15" ht="23.1" customHeight="1">
      <c r="A25" s="37">
        <f t="shared" si="4"/>
        <v>20</v>
      </c>
      <c r="B25" s="7" t="s">
        <v>345</v>
      </c>
      <c r="C25" s="38">
        <v>0</v>
      </c>
      <c r="D25" s="63">
        <f>COUNTIF('5月入選目錄 '!$D$9,$B$6:$B$28)</f>
        <v>0</v>
      </c>
      <c r="E25" s="63">
        <f>COUNTIF('5月入選目錄 '!$D$10,$B$6:$B$28)</f>
        <v>0</v>
      </c>
      <c r="F25" s="63">
        <f>COUNTIF('5月入選目錄 '!$D$11,$B$6:$B$28)</f>
        <v>0</v>
      </c>
      <c r="G25" s="63">
        <f>COUNTIF('5月入選目錄 '!$D$12:$D$16,$B$6:$B$28)</f>
        <v>1</v>
      </c>
      <c r="H25" s="64">
        <f>COUNTIF('5月入選目錄 '!$D$17:$D$51,$B$6:$B$28)+COUNTIF('5月入選目錄 '!$H$9:$H$46,$B$6:$B$28)</f>
        <v>2</v>
      </c>
      <c r="I25" s="39">
        <f t="shared" si="0"/>
        <v>4</v>
      </c>
      <c r="J25" s="40">
        <f t="shared" si="1"/>
        <v>4</v>
      </c>
      <c r="K25" s="41">
        <f t="shared" si="2"/>
        <v>5</v>
      </c>
    </row>
    <row r="26" spans="1:15" ht="23.1" customHeight="1">
      <c r="A26" s="37">
        <f t="shared" si="4"/>
        <v>21</v>
      </c>
      <c r="B26" s="7" t="s">
        <v>365</v>
      </c>
      <c r="C26" s="38">
        <v>3</v>
      </c>
      <c r="D26" s="63">
        <f>COUNTIF('5月入選目錄 '!$D$9,$B$6:$B$28)</f>
        <v>0</v>
      </c>
      <c r="E26" s="63">
        <f>COUNTIF('5月入選目錄 '!$D$10,$B$6:$B$28)</f>
        <v>0</v>
      </c>
      <c r="F26" s="63">
        <f>COUNTIF('5月入選目錄 '!$D$11,$B$6:$B$28)</f>
        <v>0</v>
      </c>
      <c r="G26" s="63">
        <f>COUNTIF('5月入選目錄 '!$D$12:$D$16,$B$6:$B$28)</f>
        <v>0</v>
      </c>
      <c r="H26" s="64">
        <f>COUNTIF('5月入選目錄 '!$D$17:$D$51,$B$6:$B$28)+COUNTIF('5月入選目錄 '!$H$9:$H$46,$B$6:$B$28)</f>
        <v>0</v>
      </c>
      <c r="I26" s="39">
        <f t="shared" si="0"/>
        <v>0</v>
      </c>
      <c r="J26" s="40">
        <f t="shared" si="1"/>
        <v>3</v>
      </c>
      <c r="K26" s="41">
        <f t="shared" si="2"/>
        <v>0</v>
      </c>
    </row>
    <row r="27" spans="1:15" ht="23.1" customHeight="1">
      <c r="A27" s="37">
        <f t="shared" si="4"/>
        <v>22</v>
      </c>
      <c r="B27" s="7" t="s">
        <v>366</v>
      </c>
      <c r="C27" s="38">
        <v>3</v>
      </c>
      <c r="D27" s="63">
        <f>COUNTIF('5月入選目錄 '!$D$9,$B$6:$B$28)</f>
        <v>0</v>
      </c>
      <c r="E27" s="63">
        <f>COUNTIF('5月入選目錄 '!$D$10,$B$6:$B$28)</f>
        <v>0</v>
      </c>
      <c r="F27" s="63">
        <f>COUNTIF('5月入選目錄 '!$D$11,$B$6:$B$28)</f>
        <v>0</v>
      </c>
      <c r="G27" s="63">
        <f>COUNTIF('5月入選目錄 '!$D$12:$D$16,$B$6:$B$28)</f>
        <v>0</v>
      </c>
      <c r="H27" s="64">
        <f>COUNTIF('5月入選目錄 '!$D$17:$D$51,$B$6:$B$28)+COUNTIF('5月入選目錄 '!$H$9:$H$46,$B$6:$B$28)</f>
        <v>0</v>
      </c>
      <c r="I27" s="39">
        <f t="shared" si="0"/>
        <v>0</v>
      </c>
      <c r="J27" s="40">
        <f t="shared" si="1"/>
        <v>3</v>
      </c>
      <c r="K27" s="41">
        <f t="shared" si="2"/>
        <v>0</v>
      </c>
    </row>
    <row r="28" spans="1:15" ht="23.1" customHeight="1" thickBot="1">
      <c r="A28" s="37">
        <f t="shared" si="4"/>
        <v>23</v>
      </c>
      <c r="B28" s="7" t="s">
        <v>367</v>
      </c>
      <c r="C28" s="40">
        <v>2</v>
      </c>
      <c r="D28" s="63">
        <f>COUNTIF('5月入選目錄 '!$D$9,$B$6:$B$28)</f>
        <v>0</v>
      </c>
      <c r="E28" s="63">
        <f>COUNTIF('5月入選目錄 '!$D$10,$B$6:$B$28)</f>
        <v>0</v>
      </c>
      <c r="F28" s="63">
        <f>COUNTIF('5月入選目錄 '!$D$11,$B$6:$B$28)</f>
        <v>0</v>
      </c>
      <c r="G28" s="63">
        <f>COUNTIF('5月入選目錄 '!$D$12:$D$16,$B$6:$B$28)</f>
        <v>0</v>
      </c>
      <c r="H28" s="64">
        <f>COUNTIF('5月入選目錄 '!$D$17:$D$51,$B$6:$B$28)+COUNTIF('5月入選目錄 '!$H$9:$H$46,$B$6:$B$28)</f>
        <v>0</v>
      </c>
      <c r="I28" s="39">
        <f t="shared" si="0"/>
        <v>0</v>
      </c>
      <c r="J28" s="40">
        <f t="shared" si="1"/>
        <v>2</v>
      </c>
      <c r="K28" s="41">
        <f t="shared" si="2"/>
        <v>0</v>
      </c>
      <c r="M28" s="45"/>
    </row>
    <row r="29" spans="1:15" s="22" customFormat="1" ht="23.1" customHeight="1" thickBot="1">
      <c r="A29" s="98" t="s">
        <v>28</v>
      </c>
      <c r="B29" s="99"/>
      <c r="C29" s="46">
        <f t="shared" ref="C29:I29" si="5">SUM(C6:C28)</f>
        <v>306</v>
      </c>
      <c r="D29" s="46">
        <f t="shared" si="5"/>
        <v>1</v>
      </c>
      <c r="E29" s="46">
        <f t="shared" si="5"/>
        <v>1</v>
      </c>
      <c r="F29" s="46">
        <f t="shared" si="5"/>
        <v>1</v>
      </c>
      <c r="G29" s="46">
        <f t="shared" si="5"/>
        <v>5</v>
      </c>
      <c r="H29" s="47">
        <f t="shared" si="5"/>
        <v>73</v>
      </c>
      <c r="I29" s="48">
        <f t="shared" si="5"/>
        <v>95</v>
      </c>
      <c r="J29" s="49">
        <f>I29+C29</f>
        <v>401</v>
      </c>
      <c r="K29" s="50">
        <f>SUM(K6:K28)</f>
        <v>75</v>
      </c>
      <c r="N29" s="31"/>
      <c r="O29" s="31"/>
    </row>
    <row r="30" spans="1:15" s="53" customFormat="1" ht="23.1" customHeight="1">
      <c r="A30" s="51" t="s">
        <v>29</v>
      </c>
      <c r="B30" s="52"/>
      <c r="C30" s="52"/>
      <c r="D30" s="52"/>
      <c r="E30" s="52"/>
      <c r="F30" s="52"/>
      <c r="G30" s="52"/>
      <c r="H30" s="52"/>
      <c r="N30" s="31"/>
      <c r="O30" s="31"/>
    </row>
  </sheetData>
  <mergeCells count="9">
    <mergeCell ref="A29:B29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6FB1-2080-40BC-8B4B-EEB4CF245DC9}">
  <dimension ref="A1:I75"/>
  <sheetViews>
    <sheetView topLeftCell="A28" zoomScaleNormal="100" workbookViewId="0">
      <selection activeCell="J25" sqref="J25"/>
    </sheetView>
  </sheetViews>
  <sheetFormatPr defaultRowHeight="16.5"/>
  <cols>
    <col min="1" max="1" width="6.125" customWidth="1"/>
    <col min="2" max="2" width="5.25" customWidth="1"/>
    <col min="3" max="3" width="18.625" customWidth="1"/>
    <col min="4" max="4" width="10.125" customWidth="1"/>
    <col min="5" max="5" width="6.125" customWidth="1"/>
    <col min="6" max="6" width="5.25" customWidth="1"/>
    <col min="7" max="7" width="18.625" customWidth="1"/>
    <col min="8" max="8" width="10.125" customWidth="1"/>
    <col min="257" max="257" width="7.375" customWidth="1"/>
    <col min="258" max="258" width="10.375" customWidth="1"/>
    <col min="259" max="259" width="12.75" customWidth="1"/>
    <col min="260" max="260" width="15.5" customWidth="1"/>
    <col min="261" max="261" width="7.375" customWidth="1"/>
    <col min="262" max="262" width="9.5" customWidth="1"/>
    <col min="263" max="263" width="14.125" customWidth="1"/>
    <col min="264" max="264" width="15.5" customWidth="1"/>
    <col min="513" max="513" width="7.375" customWidth="1"/>
    <col min="514" max="514" width="10.375" customWidth="1"/>
    <col min="515" max="515" width="12.75" customWidth="1"/>
    <col min="516" max="516" width="15.5" customWidth="1"/>
    <col min="517" max="517" width="7.375" customWidth="1"/>
    <col min="518" max="518" width="9.5" customWidth="1"/>
    <col min="519" max="519" width="14.125" customWidth="1"/>
    <col min="520" max="520" width="15.5" customWidth="1"/>
    <col min="769" max="769" width="7.375" customWidth="1"/>
    <col min="770" max="770" width="10.375" customWidth="1"/>
    <col min="771" max="771" width="12.75" customWidth="1"/>
    <col min="772" max="772" width="15.5" customWidth="1"/>
    <col min="773" max="773" width="7.375" customWidth="1"/>
    <col min="774" max="774" width="9.5" customWidth="1"/>
    <col min="775" max="775" width="14.125" customWidth="1"/>
    <col min="776" max="776" width="15.5" customWidth="1"/>
    <col min="1025" max="1025" width="7.375" customWidth="1"/>
    <col min="1026" max="1026" width="10.375" customWidth="1"/>
    <col min="1027" max="1027" width="12.75" customWidth="1"/>
    <col min="1028" max="1028" width="15.5" customWidth="1"/>
    <col min="1029" max="1029" width="7.375" customWidth="1"/>
    <col min="1030" max="1030" width="9.5" customWidth="1"/>
    <col min="1031" max="1031" width="14.125" customWidth="1"/>
    <col min="1032" max="1032" width="15.5" customWidth="1"/>
    <col min="1281" max="1281" width="7.375" customWidth="1"/>
    <col min="1282" max="1282" width="10.375" customWidth="1"/>
    <col min="1283" max="1283" width="12.75" customWidth="1"/>
    <col min="1284" max="1284" width="15.5" customWidth="1"/>
    <col min="1285" max="1285" width="7.375" customWidth="1"/>
    <col min="1286" max="1286" width="9.5" customWidth="1"/>
    <col min="1287" max="1287" width="14.125" customWidth="1"/>
    <col min="1288" max="1288" width="15.5" customWidth="1"/>
    <col min="1537" max="1537" width="7.375" customWidth="1"/>
    <col min="1538" max="1538" width="10.375" customWidth="1"/>
    <col min="1539" max="1539" width="12.75" customWidth="1"/>
    <col min="1540" max="1540" width="15.5" customWidth="1"/>
    <col min="1541" max="1541" width="7.375" customWidth="1"/>
    <col min="1542" max="1542" width="9.5" customWidth="1"/>
    <col min="1543" max="1543" width="14.125" customWidth="1"/>
    <col min="1544" max="1544" width="15.5" customWidth="1"/>
    <col min="1793" max="1793" width="7.375" customWidth="1"/>
    <col min="1794" max="1794" width="10.375" customWidth="1"/>
    <col min="1795" max="1795" width="12.75" customWidth="1"/>
    <col min="1796" max="1796" width="15.5" customWidth="1"/>
    <col min="1797" max="1797" width="7.375" customWidth="1"/>
    <col min="1798" max="1798" width="9.5" customWidth="1"/>
    <col min="1799" max="1799" width="14.125" customWidth="1"/>
    <col min="1800" max="1800" width="15.5" customWidth="1"/>
    <col min="2049" max="2049" width="7.375" customWidth="1"/>
    <col min="2050" max="2050" width="10.375" customWidth="1"/>
    <col min="2051" max="2051" width="12.75" customWidth="1"/>
    <col min="2052" max="2052" width="15.5" customWidth="1"/>
    <col min="2053" max="2053" width="7.375" customWidth="1"/>
    <col min="2054" max="2054" width="9.5" customWidth="1"/>
    <col min="2055" max="2055" width="14.125" customWidth="1"/>
    <col min="2056" max="2056" width="15.5" customWidth="1"/>
    <col min="2305" max="2305" width="7.375" customWidth="1"/>
    <col min="2306" max="2306" width="10.375" customWidth="1"/>
    <col min="2307" max="2307" width="12.75" customWidth="1"/>
    <col min="2308" max="2308" width="15.5" customWidth="1"/>
    <col min="2309" max="2309" width="7.375" customWidth="1"/>
    <col min="2310" max="2310" width="9.5" customWidth="1"/>
    <col min="2311" max="2311" width="14.125" customWidth="1"/>
    <col min="2312" max="2312" width="15.5" customWidth="1"/>
    <col min="2561" max="2561" width="7.375" customWidth="1"/>
    <col min="2562" max="2562" width="10.375" customWidth="1"/>
    <col min="2563" max="2563" width="12.75" customWidth="1"/>
    <col min="2564" max="2564" width="15.5" customWidth="1"/>
    <col min="2565" max="2565" width="7.375" customWidth="1"/>
    <col min="2566" max="2566" width="9.5" customWidth="1"/>
    <col min="2567" max="2567" width="14.125" customWidth="1"/>
    <col min="2568" max="2568" width="15.5" customWidth="1"/>
    <col min="2817" max="2817" width="7.375" customWidth="1"/>
    <col min="2818" max="2818" width="10.375" customWidth="1"/>
    <col min="2819" max="2819" width="12.75" customWidth="1"/>
    <col min="2820" max="2820" width="15.5" customWidth="1"/>
    <col min="2821" max="2821" width="7.375" customWidth="1"/>
    <col min="2822" max="2822" width="9.5" customWidth="1"/>
    <col min="2823" max="2823" width="14.125" customWidth="1"/>
    <col min="2824" max="2824" width="15.5" customWidth="1"/>
    <col min="3073" max="3073" width="7.375" customWidth="1"/>
    <col min="3074" max="3074" width="10.375" customWidth="1"/>
    <col min="3075" max="3075" width="12.75" customWidth="1"/>
    <col min="3076" max="3076" width="15.5" customWidth="1"/>
    <col min="3077" max="3077" width="7.375" customWidth="1"/>
    <col min="3078" max="3078" width="9.5" customWidth="1"/>
    <col min="3079" max="3079" width="14.125" customWidth="1"/>
    <col min="3080" max="3080" width="15.5" customWidth="1"/>
    <col min="3329" max="3329" width="7.375" customWidth="1"/>
    <col min="3330" max="3330" width="10.375" customWidth="1"/>
    <col min="3331" max="3331" width="12.75" customWidth="1"/>
    <col min="3332" max="3332" width="15.5" customWidth="1"/>
    <col min="3333" max="3333" width="7.375" customWidth="1"/>
    <col min="3334" max="3334" width="9.5" customWidth="1"/>
    <col min="3335" max="3335" width="14.125" customWidth="1"/>
    <col min="3336" max="3336" width="15.5" customWidth="1"/>
    <col min="3585" max="3585" width="7.375" customWidth="1"/>
    <col min="3586" max="3586" width="10.375" customWidth="1"/>
    <col min="3587" max="3587" width="12.75" customWidth="1"/>
    <col min="3588" max="3588" width="15.5" customWidth="1"/>
    <col min="3589" max="3589" width="7.375" customWidth="1"/>
    <col min="3590" max="3590" width="9.5" customWidth="1"/>
    <col min="3591" max="3591" width="14.125" customWidth="1"/>
    <col min="3592" max="3592" width="15.5" customWidth="1"/>
    <col min="3841" max="3841" width="7.375" customWidth="1"/>
    <col min="3842" max="3842" width="10.375" customWidth="1"/>
    <col min="3843" max="3843" width="12.75" customWidth="1"/>
    <col min="3844" max="3844" width="15.5" customWidth="1"/>
    <col min="3845" max="3845" width="7.375" customWidth="1"/>
    <col min="3846" max="3846" width="9.5" customWidth="1"/>
    <col min="3847" max="3847" width="14.125" customWidth="1"/>
    <col min="3848" max="3848" width="15.5" customWidth="1"/>
    <col min="4097" max="4097" width="7.375" customWidth="1"/>
    <col min="4098" max="4098" width="10.375" customWidth="1"/>
    <col min="4099" max="4099" width="12.75" customWidth="1"/>
    <col min="4100" max="4100" width="15.5" customWidth="1"/>
    <col min="4101" max="4101" width="7.375" customWidth="1"/>
    <col min="4102" max="4102" width="9.5" customWidth="1"/>
    <col min="4103" max="4103" width="14.125" customWidth="1"/>
    <col min="4104" max="4104" width="15.5" customWidth="1"/>
    <col min="4353" max="4353" width="7.375" customWidth="1"/>
    <col min="4354" max="4354" width="10.375" customWidth="1"/>
    <col min="4355" max="4355" width="12.75" customWidth="1"/>
    <col min="4356" max="4356" width="15.5" customWidth="1"/>
    <col min="4357" max="4357" width="7.375" customWidth="1"/>
    <col min="4358" max="4358" width="9.5" customWidth="1"/>
    <col min="4359" max="4359" width="14.125" customWidth="1"/>
    <col min="4360" max="4360" width="15.5" customWidth="1"/>
    <col min="4609" max="4609" width="7.375" customWidth="1"/>
    <col min="4610" max="4610" width="10.375" customWidth="1"/>
    <col min="4611" max="4611" width="12.75" customWidth="1"/>
    <col min="4612" max="4612" width="15.5" customWidth="1"/>
    <col min="4613" max="4613" width="7.375" customWidth="1"/>
    <col min="4614" max="4614" width="9.5" customWidth="1"/>
    <col min="4615" max="4615" width="14.125" customWidth="1"/>
    <col min="4616" max="4616" width="15.5" customWidth="1"/>
    <col min="4865" max="4865" width="7.375" customWidth="1"/>
    <col min="4866" max="4866" width="10.375" customWidth="1"/>
    <col min="4867" max="4867" width="12.75" customWidth="1"/>
    <col min="4868" max="4868" width="15.5" customWidth="1"/>
    <col min="4869" max="4869" width="7.375" customWidth="1"/>
    <col min="4870" max="4870" width="9.5" customWidth="1"/>
    <col min="4871" max="4871" width="14.125" customWidth="1"/>
    <col min="4872" max="4872" width="15.5" customWidth="1"/>
    <col min="5121" max="5121" width="7.375" customWidth="1"/>
    <col min="5122" max="5122" width="10.375" customWidth="1"/>
    <col min="5123" max="5123" width="12.75" customWidth="1"/>
    <col min="5124" max="5124" width="15.5" customWidth="1"/>
    <col min="5125" max="5125" width="7.375" customWidth="1"/>
    <col min="5126" max="5126" width="9.5" customWidth="1"/>
    <col min="5127" max="5127" width="14.125" customWidth="1"/>
    <col min="5128" max="5128" width="15.5" customWidth="1"/>
    <col min="5377" max="5377" width="7.375" customWidth="1"/>
    <col min="5378" max="5378" width="10.375" customWidth="1"/>
    <col min="5379" max="5379" width="12.75" customWidth="1"/>
    <col min="5380" max="5380" width="15.5" customWidth="1"/>
    <col min="5381" max="5381" width="7.375" customWidth="1"/>
    <col min="5382" max="5382" width="9.5" customWidth="1"/>
    <col min="5383" max="5383" width="14.125" customWidth="1"/>
    <col min="5384" max="5384" width="15.5" customWidth="1"/>
    <col min="5633" max="5633" width="7.375" customWidth="1"/>
    <col min="5634" max="5634" width="10.375" customWidth="1"/>
    <col min="5635" max="5635" width="12.75" customWidth="1"/>
    <col min="5636" max="5636" width="15.5" customWidth="1"/>
    <col min="5637" max="5637" width="7.375" customWidth="1"/>
    <col min="5638" max="5638" width="9.5" customWidth="1"/>
    <col min="5639" max="5639" width="14.125" customWidth="1"/>
    <col min="5640" max="5640" width="15.5" customWidth="1"/>
    <col min="5889" max="5889" width="7.375" customWidth="1"/>
    <col min="5890" max="5890" width="10.375" customWidth="1"/>
    <col min="5891" max="5891" width="12.75" customWidth="1"/>
    <col min="5892" max="5892" width="15.5" customWidth="1"/>
    <col min="5893" max="5893" width="7.375" customWidth="1"/>
    <col min="5894" max="5894" width="9.5" customWidth="1"/>
    <col min="5895" max="5895" width="14.125" customWidth="1"/>
    <col min="5896" max="5896" width="15.5" customWidth="1"/>
    <col min="6145" max="6145" width="7.375" customWidth="1"/>
    <col min="6146" max="6146" width="10.375" customWidth="1"/>
    <col min="6147" max="6147" width="12.75" customWidth="1"/>
    <col min="6148" max="6148" width="15.5" customWidth="1"/>
    <col min="6149" max="6149" width="7.375" customWidth="1"/>
    <col min="6150" max="6150" width="9.5" customWidth="1"/>
    <col min="6151" max="6151" width="14.125" customWidth="1"/>
    <col min="6152" max="6152" width="15.5" customWidth="1"/>
    <col min="6401" max="6401" width="7.375" customWidth="1"/>
    <col min="6402" max="6402" width="10.375" customWidth="1"/>
    <col min="6403" max="6403" width="12.75" customWidth="1"/>
    <col min="6404" max="6404" width="15.5" customWidth="1"/>
    <col min="6405" max="6405" width="7.375" customWidth="1"/>
    <col min="6406" max="6406" width="9.5" customWidth="1"/>
    <col min="6407" max="6407" width="14.125" customWidth="1"/>
    <col min="6408" max="6408" width="15.5" customWidth="1"/>
    <col min="6657" max="6657" width="7.375" customWidth="1"/>
    <col min="6658" max="6658" width="10.375" customWidth="1"/>
    <col min="6659" max="6659" width="12.75" customWidth="1"/>
    <col min="6660" max="6660" width="15.5" customWidth="1"/>
    <col min="6661" max="6661" width="7.375" customWidth="1"/>
    <col min="6662" max="6662" width="9.5" customWidth="1"/>
    <col min="6663" max="6663" width="14.125" customWidth="1"/>
    <col min="6664" max="6664" width="15.5" customWidth="1"/>
    <col min="6913" max="6913" width="7.375" customWidth="1"/>
    <col min="6914" max="6914" width="10.375" customWidth="1"/>
    <col min="6915" max="6915" width="12.75" customWidth="1"/>
    <col min="6916" max="6916" width="15.5" customWidth="1"/>
    <col min="6917" max="6917" width="7.375" customWidth="1"/>
    <col min="6918" max="6918" width="9.5" customWidth="1"/>
    <col min="6919" max="6919" width="14.125" customWidth="1"/>
    <col min="6920" max="6920" width="15.5" customWidth="1"/>
    <col min="7169" max="7169" width="7.375" customWidth="1"/>
    <col min="7170" max="7170" width="10.375" customWidth="1"/>
    <col min="7171" max="7171" width="12.75" customWidth="1"/>
    <col min="7172" max="7172" width="15.5" customWidth="1"/>
    <col min="7173" max="7173" width="7.375" customWidth="1"/>
    <col min="7174" max="7174" width="9.5" customWidth="1"/>
    <col min="7175" max="7175" width="14.125" customWidth="1"/>
    <col min="7176" max="7176" width="15.5" customWidth="1"/>
    <col min="7425" max="7425" width="7.375" customWidth="1"/>
    <col min="7426" max="7426" width="10.375" customWidth="1"/>
    <col min="7427" max="7427" width="12.75" customWidth="1"/>
    <col min="7428" max="7428" width="15.5" customWidth="1"/>
    <col min="7429" max="7429" width="7.375" customWidth="1"/>
    <col min="7430" max="7430" width="9.5" customWidth="1"/>
    <col min="7431" max="7431" width="14.125" customWidth="1"/>
    <col min="7432" max="7432" width="15.5" customWidth="1"/>
    <col min="7681" max="7681" width="7.375" customWidth="1"/>
    <col min="7682" max="7682" width="10.375" customWidth="1"/>
    <col min="7683" max="7683" width="12.75" customWidth="1"/>
    <col min="7684" max="7684" width="15.5" customWidth="1"/>
    <col min="7685" max="7685" width="7.375" customWidth="1"/>
    <col min="7686" max="7686" width="9.5" customWidth="1"/>
    <col min="7687" max="7687" width="14.125" customWidth="1"/>
    <col min="7688" max="7688" width="15.5" customWidth="1"/>
    <col min="7937" max="7937" width="7.375" customWidth="1"/>
    <col min="7938" max="7938" width="10.375" customWidth="1"/>
    <col min="7939" max="7939" width="12.75" customWidth="1"/>
    <col min="7940" max="7940" width="15.5" customWidth="1"/>
    <col min="7941" max="7941" width="7.375" customWidth="1"/>
    <col min="7942" max="7942" width="9.5" customWidth="1"/>
    <col min="7943" max="7943" width="14.125" customWidth="1"/>
    <col min="7944" max="7944" width="15.5" customWidth="1"/>
    <col min="8193" max="8193" width="7.375" customWidth="1"/>
    <col min="8194" max="8194" width="10.375" customWidth="1"/>
    <col min="8195" max="8195" width="12.75" customWidth="1"/>
    <col min="8196" max="8196" width="15.5" customWidth="1"/>
    <col min="8197" max="8197" width="7.375" customWidth="1"/>
    <col min="8198" max="8198" width="9.5" customWidth="1"/>
    <col min="8199" max="8199" width="14.125" customWidth="1"/>
    <col min="8200" max="8200" width="15.5" customWidth="1"/>
    <col min="8449" max="8449" width="7.375" customWidth="1"/>
    <col min="8450" max="8450" width="10.375" customWidth="1"/>
    <col min="8451" max="8451" width="12.75" customWidth="1"/>
    <col min="8452" max="8452" width="15.5" customWidth="1"/>
    <col min="8453" max="8453" width="7.375" customWidth="1"/>
    <col min="8454" max="8454" width="9.5" customWidth="1"/>
    <col min="8455" max="8455" width="14.125" customWidth="1"/>
    <col min="8456" max="8456" width="15.5" customWidth="1"/>
    <col min="8705" max="8705" width="7.375" customWidth="1"/>
    <col min="8706" max="8706" width="10.375" customWidth="1"/>
    <col min="8707" max="8707" width="12.75" customWidth="1"/>
    <col min="8708" max="8708" width="15.5" customWidth="1"/>
    <col min="8709" max="8709" width="7.375" customWidth="1"/>
    <col min="8710" max="8710" width="9.5" customWidth="1"/>
    <col min="8711" max="8711" width="14.125" customWidth="1"/>
    <col min="8712" max="8712" width="15.5" customWidth="1"/>
    <col min="8961" max="8961" width="7.375" customWidth="1"/>
    <col min="8962" max="8962" width="10.375" customWidth="1"/>
    <col min="8963" max="8963" width="12.75" customWidth="1"/>
    <col min="8964" max="8964" width="15.5" customWidth="1"/>
    <col min="8965" max="8965" width="7.375" customWidth="1"/>
    <col min="8966" max="8966" width="9.5" customWidth="1"/>
    <col min="8967" max="8967" width="14.125" customWidth="1"/>
    <col min="8968" max="8968" width="15.5" customWidth="1"/>
    <col min="9217" max="9217" width="7.375" customWidth="1"/>
    <col min="9218" max="9218" width="10.375" customWidth="1"/>
    <col min="9219" max="9219" width="12.75" customWidth="1"/>
    <col min="9220" max="9220" width="15.5" customWidth="1"/>
    <col min="9221" max="9221" width="7.375" customWidth="1"/>
    <col min="9222" max="9222" width="9.5" customWidth="1"/>
    <col min="9223" max="9223" width="14.125" customWidth="1"/>
    <col min="9224" max="9224" width="15.5" customWidth="1"/>
    <col min="9473" max="9473" width="7.375" customWidth="1"/>
    <col min="9474" max="9474" width="10.375" customWidth="1"/>
    <col min="9475" max="9475" width="12.75" customWidth="1"/>
    <col min="9476" max="9476" width="15.5" customWidth="1"/>
    <col min="9477" max="9477" width="7.375" customWidth="1"/>
    <col min="9478" max="9478" width="9.5" customWidth="1"/>
    <col min="9479" max="9479" width="14.125" customWidth="1"/>
    <col min="9480" max="9480" width="15.5" customWidth="1"/>
    <col min="9729" max="9729" width="7.375" customWidth="1"/>
    <col min="9730" max="9730" width="10.375" customWidth="1"/>
    <col min="9731" max="9731" width="12.75" customWidth="1"/>
    <col min="9732" max="9732" width="15.5" customWidth="1"/>
    <col min="9733" max="9733" width="7.375" customWidth="1"/>
    <col min="9734" max="9734" width="9.5" customWidth="1"/>
    <col min="9735" max="9735" width="14.125" customWidth="1"/>
    <col min="9736" max="9736" width="15.5" customWidth="1"/>
    <col min="9985" max="9985" width="7.375" customWidth="1"/>
    <col min="9986" max="9986" width="10.375" customWidth="1"/>
    <col min="9987" max="9987" width="12.75" customWidth="1"/>
    <col min="9988" max="9988" width="15.5" customWidth="1"/>
    <col min="9989" max="9989" width="7.375" customWidth="1"/>
    <col min="9990" max="9990" width="9.5" customWidth="1"/>
    <col min="9991" max="9991" width="14.125" customWidth="1"/>
    <col min="9992" max="9992" width="15.5" customWidth="1"/>
    <col min="10241" max="10241" width="7.375" customWidth="1"/>
    <col min="10242" max="10242" width="10.375" customWidth="1"/>
    <col min="10243" max="10243" width="12.75" customWidth="1"/>
    <col min="10244" max="10244" width="15.5" customWidth="1"/>
    <col min="10245" max="10245" width="7.375" customWidth="1"/>
    <col min="10246" max="10246" width="9.5" customWidth="1"/>
    <col min="10247" max="10247" width="14.125" customWidth="1"/>
    <col min="10248" max="10248" width="15.5" customWidth="1"/>
    <col min="10497" max="10497" width="7.375" customWidth="1"/>
    <col min="10498" max="10498" width="10.375" customWidth="1"/>
    <col min="10499" max="10499" width="12.75" customWidth="1"/>
    <col min="10500" max="10500" width="15.5" customWidth="1"/>
    <col min="10501" max="10501" width="7.375" customWidth="1"/>
    <col min="10502" max="10502" width="9.5" customWidth="1"/>
    <col min="10503" max="10503" width="14.125" customWidth="1"/>
    <col min="10504" max="10504" width="15.5" customWidth="1"/>
    <col min="10753" max="10753" width="7.375" customWidth="1"/>
    <col min="10754" max="10754" width="10.375" customWidth="1"/>
    <col min="10755" max="10755" width="12.75" customWidth="1"/>
    <col min="10756" max="10756" width="15.5" customWidth="1"/>
    <col min="10757" max="10757" width="7.375" customWidth="1"/>
    <col min="10758" max="10758" width="9.5" customWidth="1"/>
    <col min="10759" max="10759" width="14.125" customWidth="1"/>
    <col min="10760" max="10760" width="15.5" customWidth="1"/>
    <col min="11009" max="11009" width="7.375" customWidth="1"/>
    <col min="11010" max="11010" width="10.375" customWidth="1"/>
    <col min="11011" max="11011" width="12.75" customWidth="1"/>
    <col min="11012" max="11012" width="15.5" customWidth="1"/>
    <col min="11013" max="11013" width="7.375" customWidth="1"/>
    <col min="11014" max="11014" width="9.5" customWidth="1"/>
    <col min="11015" max="11015" width="14.125" customWidth="1"/>
    <col min="11016" max="11016" width="15.5" customWidth="1"/>
    <col min="11265" max="11265" width="7.375" customWidth="1"/>
    <col min="11266" max="11266" width="10.375" customWidth="1"/>
    <col min="11267" max="11267" width="12.75" customWidth="1"/>
    <col min="11268" max="11268" width="15.5" customWidth="1"/>
    <col min="11269" max="11269" width="7.375" customWidth="1"/>
    <col min="11270" max="11270" width="9.5" customWidth="1"/>
    <col min="11271" max="11271" width="14.125" customWidth="1"/>
    <col min="11272" max="11272" width="15.5" customWidth="1"/>
    <col min="11521" max="11521" width="7.375" customWidth="1"/>
    <col min="11522" max="11522" width="10.375" customWidth="1"/>
    <col min="11523" max="11523" width="12.75" customWidth="1"/>
    <col min="11524" max="11524" width="15.5" customWidth="1"/>
    <col min="11525" max="11525" width="7.375" customWidth="1"/>
    <col min="11526" max="11526" width="9.5" customWidth="1"/>
    <col min="11527" max="11527" width="14.125" customWidth="1"/>
    <col min="11528" max="11528" width="15.5" customWidth="1"/>
    <col min="11777" max="11777" width="7.375" customWidth="1"/>
    <col min="11778" max="11778" width="10.375" customWidth="1"/>
    <col min="11779" max="11779" width="12.75" customWidth="1"/>
    <col min="11780" max="11780" width="15.5" customWidth="1"/>
    <col min="11781" max="11781" width="7.375" customWidth="1"/>
    <col min="11782" max="11782" width="9.5" customWidth="1"/>
    <col min="11783" max="11783" width="14.125" customWidth="1"/>
    <col min="11784" max="11784" width="15.5" customWidth="1"/>
    <col min="12033" max="12033" width="7.375" customWidth="1"/>
    <col min="12034" max="12034" width="10.375" customWidth="1"/>
    <col min="12035" max="12035" width="12.75" customWidth="1"/>
    <col min="12036" max="12036" width="15.5" customWidth="1"/>
    <col min="12037" max="12037" width="7.375" customWidth="1"/>
    <col min="12038" max="12038" width="9.5" customWidth="1"/>
    <col min="12039" max="12039" width="14.125" customWidth="1"/>
    <col min="12040" max="12040" width="15.5" customWidth="1"/>
    <col min="12289" max="12289" width="7.375" customWidth="1"/>
    <col min="12290" max="12290" width="10.375" customWidth="1"/>
    <col min="12291" max="12291" width="12.75" customWidth="1"/>
    <col min="12292" max="12292" width="15.5" customWidth="1"/>
    <col min="12293" max="12293" width="7.375" customWidth="1"/>
    <col min="12294" max="12294" width="9.5" customWidth="1"/>
    <col min="12295" max="12295" width="14.125" customWidth="1"/>
    <col min="12296" max="12296" width="15.5" customWidth="1"/>
    <col min="12545" max="12545" width="7.375" customWidth="1"/>
    <col min="12546" max="12546" width="10.375" customWidth="1"/>
    <col min="12547" max="12547" width="12.75" customWidth="1"/>
    <col min="12548" max="12548" width="15.5" customWidth="1"/>
    <col min="12549" max="12549" width="7.375" customWidth="1"/>
    <col min="12550" max="12550" width="9.5" customWidth="1"/>
    <col min="12551" max="12551" width="14.125" customWidth="1"/>
    <col min="12552" max="12552" width="15.5" customWidth="1"/>
    <col min="12801" max="12801" width="7.375" customWidth="1"/>
    <col min="12802" max="12802" width="10.375" customWidth="1"/>
    <col min="12803" max="12803" width="12.75" customWidth="1"/>
    <col min="12804" max="12804" width="15.5" customWidth="1"/>
    <col min="12805" max="12805" width="7.375" customWidth="1"/>
    <col min="12806" max="12806" width="9.5" customWidth="1"/>
    <col min="12807" max="12807" width="14.125" customWidth="1"/>
    <col min="12808" max="12808" width="15.5" customWidth="1"/>
    <col min="13057" max="13057" width="7.375" customWidth="1"/>
    <col min="13058" max="13058" width="10.375" customWidth="1"/>
    <col min="13059" max="13059" width="12.75" customWidth="1"/>
    <col min="13060" max="13060" width="15.5" customWidth="1"/>
    <col min="13061" max="13061" width="7.375" customWidth="1"/>
    <col min="13062" max="13062" width="9.5" customWidth="1"/>
    <col min="13063" max="13063" width="14.125" customWidth="1"/>
    <col min="13064" max="13064" width="15.5" customWidth="1"/>
    <col min="13313" max="13313" width="7.375" customWidth="1"/>
    <col min="13314" max="13314" width="10.375" customWidth="1"/>
    <col min="13315" max="13315" width="12.75" customWidth="1"/>
    <col min="13316" max="13316" width="15.5" customWidth="1"/>
    <col min="13317" max="13317" width="7.375" customWidth="1"/>
    <col min="13318" max="13318" width="9.5" customWidth="1"/>
    <col min="13319" max="13319" width="14.125" customWidth="1"/>
    <col min="13320" max="13320" width="15.5" customWidth="1"/>
    <col min="13569" max="13569" width="7.375" customWidth="1"/>
    <col min="13570" max="13570" width="10.375" customWidth="1"/>
    <col min="13571" max="13571" width="12.75" customWidth="1"/>
    <col min="13572" max="13572" width="15.5" customWidth="1"/>
    <col min="13573" max="13573" width="7.375" customWidth="1"/>
    <col min="13574" max="13574" width="9.5" customWidth="1"/>
    <col min="13575" max="13575" width="14.125" customWidth="1"/>
    <col min="13576" max="13576" width="15.5" customWidth="1"/>
    <col min="13825" max="13825" width="7.375" customWidth="1"/>
    <col min="13826" max="13826" width="10.375" customWidth="1"/>
    <col min="13827" max="13827" width="12.75" customWidth="1"/>
    <col min="13828" max="13828" width="15.5" customWidth="1"/>
    <col min="13829" max="13829" width="7.375" customWidth="1"/>
    <col min="13830" max="13830" width="9.5" customWidth="1"/>
    <col min="13831" max="13831" width="14.125" customWidth="1"/>
    <col min="13832" max="13832" width="15.5" customWidth="1"/>
    <col min="14081" max="14081" width="7.375" customWidth="1"/>
    <col min="14082" max="14082" width="10.375" customWidth="1"/>
    <col min="14083" max="14083" width="12.75" customWidth="1"/>
    <col min="14084" max="14084" width="15.5" customWidth="1"/>
    <col min="14085" max="14085" width="7.375" customWidth="1"/>
    <col min="14086" max="14086" width="9.5" customWidth="1"/>
    <col min="14087" max="14087" width="14.125" customWidth="1"/>
    <col min="14088" max="14088" width="15.5" customWidth="1"/>
    <col min="14337" max="14337" width="7.375" customWidth="1"/>
    <col min="14338" max="14338" width="10.375" customWidth="1"/>
    <col min="14339" max="14339" width="12.75" customWidth="1"/>
    <col min="14340" max="14340" width="15.5" customWidth="1"/>
    <col min="14341" max="14341" width="7.375" customWidth="1"/>
    <col min="14342" max="14342" width="9.5" customWidth="1"/>
    <col min="14343" max="14343" width="14.125" customWidth="1"/>
    <col min="14344" max="14344" width="15.5" customWidth="1"/>
    <col min="14593" max="14593" width="7.375" customWidth="1"/>
    <col min="14594" max="14594" width="10.375" customWidth="1"/>
    <col min="14595" max="14595" width="12.75" customWidth="1"/>
    <col min="14596" max="14596" width="15.5" customWidth="1"/>
    <col min="14597" max="14597" width="7.375" customWidth="1"/>
    <col min="14598" max="14598" width="9.5" customWidth="1"/>
    <col min="14599" max="14599" width="14.125" customWidth="1"/>
    <col min="14600" max="14600" width="15.5" customWidth="1"/>
    <col min="14849" max="14849" width="7.375" customWidth="1"/>
    <col min="14850" max="14850" width="10.375" customWidth="1"/>
    <col min="14851" max="14851" width="12.75" customWidth="1"/>
    <col min="14852" max="14852" width="15.5" customWidth="1"/>
    <col min="14853" max="14853" width="7.375" customWidth="1"/>
    <col min="14854" max="14854" width="9.5" customWidth="1"/>
    <col min="14855" max="14855" width="14.125" customWidth="1"/>
    <col min="14856" max="14856" width="15.5" customWidth="1"/>
    <col min="15105" max="15105" width="7.375" customWidth="1"/>
    <col min="15106" max="15106" width="10.375" customWidth="1"/>
    <col min="15107" max="15107" width="12.75" customWidth="1"/>
    <col min="15108" max="15108" width="15.5" customWidth="1"/>
    <col min="15109" max="15109" width="7.375" customWidth="1"/>
    <col min="15110" max="15110" width="9.5" customWidth="1"/>
    <col min="15111" max="15111" width="14.125" customWidth="1"/>
    <col min="15112" max="15112" width="15.5" customWidth="1"/>
    <col min="15361" max="15361" width="7.375" customWidth="1"/>
    <col min="15362" max="15362" width="10.375" customWidth="1"/>
    <col min="15363" max="15363" width="12.75" customWidth="1"/>
    <col min="15364" max="15364" width="15.5" customWidth="1"/>
    <col min="15365" max="15365" width="7.375" customWidth="1"/>
    <col min="15366" max="15366" width="9.5" customWidth="1"/>
    <col min="15367" max="15367" width="14.125" customWidth="1"/>
    <col min="15368" max="15368" width="15.5" customWidth="1"/>
    <col min="15617" max="15617" width="7.375" customWidth="1"/>
    <col min="15618" max="15618" width="10.375" customWidth="1"/>
    <col min="15619" max="15619" width="12.75" customWidth="1"/>
    <col min="15620" max="15620" width="15.5" customWidth="1"/>
    <col min="15621" max="15621" width="7.375" customWidth="1"/>
    <col min="15622" max="15622" width="9.5" customWidth="1"/>
    <col min="15623" max="15623" width="14.125" customWidth="1"/>
    <col min="15624" max="15624" width="15.5" customWidth="1"/>
    <col min="15873" max="15873" width="7.375" customWidth="1"/>
    <col min="15874" max="15874" width="10.375" customWidth="1"/>
    <col min="15875" max="15875" width="12.75" customWidth="1"/>
    <col min="15876" max="15876" width="15.5" customWidth="1"/>
    <col min="15877" max="15877" width="7.375" customWidth="1"/>
    <col min="15878" max="15878" width="9.5" customWidth="1"/>
    <col min="15879" max="15879" width="14.125" customWidth="1"/>
    <col min="15880" max="15880" width="15.5" customWidth="1"/>
    <col min="16129" max="16129" width="7.375" customWidth="1"/>
    <col min="16130" max="16130" width="10.375" customWidth="1"/>
    <col min="16131" max="16131" width="12.75" customWidth="1"/>
    <col min="16132" max="16132" width="15.5" customWidth="1"/>
    <col min="16133" max="16133" width="7.375" customWidth="1"/>
    <col min="16134" max="16134" width="9.5" customWidth="1"/>
    <col min="16135" max="16135" width="14.125" customWidth="1"/>
    <col min="16136" max="16136" width="15.5" customWidth="1"/>
  </cols>
  <sheetData>
    <row r="1" spans="1:8" ht="24.75" customHeight="1">
      <c r="A1" s="123" t="s">
        <v>0</v>
      </c>
      <c r="B1" s="124"/>
      <c r="C1" s="124"/>
      <c r="D1" s="124"/>
      <c r="E1" s="124"/>
      <c r="F1" s="124"/>
      <c r="G1" s="124"/>
      <c r="H1" s="124"/>
    </row>
    <row r="2" spans="1:8" ht="24.75" customHeight="1">
      <c r="A2" s="123" t="s">
        <v>368</v>
      </c>
      <c r="B2" s="123"/>
      <c r="C2" s="123"/>
      <c r="D2" s="123"/>
      <c r="E2" s="123"/>
      <c r="F2" s="123"/>
      <c r="G2" s="123"/>
      <c r="H2" s="123"/>
    </row>
    <row r="3" spans="1:8" ht="24.6" customHeight="1">
      <c r="A3" s="76" t="s">
        <v>1</v>
      </c>
      <c r="B3" s="76"/>
      <c r="C3" s="125" t="s">
        <v>369</v>
      </c>
      <c r="D3" s="125"/>
      <c r="E3" s="76" t="s">
        <v>2</v>
      </c>
      <c r="F3" s="76"/>
      <c r="G3" s="78" t="s">
        <v>145</v>
      </c>
      <c r="H3" s="78"/>
    </row>
    <row r="4" spans="1:8" ht="24.6" customHeight="1">
      <c r="A4" s="76"/>
      <c r="B4" s="76"/>
      <c r="C4" s="76" t="s">
        <v>144</v>
      </c>
      <c r="D4" s="76"/>
      <c r="E4" s="76"/>
      <c r="F4" s="76"/>
      <c r="G4" s="78" t="s">
        <v>371</v>
      </c>
      <c r="H4" s="78"/>
    </row>
    <row r="5" spans="1:8" ht="24.6" customHeight="1">
      <c r="A5" s="76" t="s">
        <v>43</v>
      </c>
      <c r="B5" s="76"/>
      <c r="C5" s="76"/>
      <c r="D5" s="76"/>
      <c r="E5" s="76" t="s">
        <v>3</v>
      </c>
      <c r="F5" s="76"/>
      <c r="G5" s="78" t="s">
        <v>216</v>
      </c>
      <c r="H5" s="78"/>
    </row>
    <row r="6" spans="1:8" ht="24.6" customHeight="1">
      <c r="A6" s="76" t="s">
        <v>4</v>
      </c>
      <c r="B6" s="76"/>
      <c r="C6" s="76" t="s">
        <v>5</v>
      </c>
      <c r="D6" s="76"/>
      <c r="E6" s="76" t="s">
        <v>6</v>
      </c>
      <c r="F6" s="76"/>
      <c r="G6" s="80" t="s">
        <v>370</v>
      </c>
      <c r="H6" s="80"/>
    </row>
    <row r="7" spans="1:8" ht="24.6" customHeight="1">
      <c r="A7" s="76" t="s">
        <v>7</v>
      </c>
      <c r="B7" s="76"/>
      <c r="C7" s="68">
        <v>124</v>
      </c>
      <c r="D7" s="126" t="s">
        <v>8</v>
      </c>
      <c r="E7" s="76" t="s">
        <v>9</v>
      </c>
      <c r="F7" s="76"/>
      <c r="G7" s="68">
        <v>76</v>
      </c>
      <c r="H7" s="127" t="s">
        <v>8</v>
      </c>
    </row>
    <row r="8" spans="1:8" ht="24.6" customHeight="1">
      <c r="A8" s="4" t="s">
        <v>10</v>
      </c>
      <c r="B8" s="77" t="s">
        <v>11</v>
      </c>
      <c r="C8" s="77"/>
      <c r="D8" s="4" t="s">
        <v>12</v>
      </c>
      <c r="E8" s="4" t="s">
        <v>10</v>
      </c>
      <c r="F8" s="77" t="s">
        <v>11</v>
      </c>
      <c r="G8" s="77"/>
      <c r="H8" s="4" t="s">
        <v>12</v>
      </c>
    </row>
    <row r="9" spans="1:8" s="9" customFormat="1" ht="23.1" customHeight="1">
      <c r="A9" s="128" t="s">
        <v>13</v>
      </c>
      <c r="B9" s="72" t="s">
        <v>372</v>
      </c>
      <c r="C9" s="72"/>
      <c r="D9" s="7" t="s">
        <v>85</v>
      </c>
      <c r="E9" s="7" t="str">
        <f>IF(H9&lt;&gt;"","入選","")</f>
        <v>入選</v>
      </c>
      <c r="F9" s="72" t="s">
        <v>275</v>
      </c>
      <c r="G9" s="72"/>
      <c r="H9" s="7" t="s">
        <v>138</v>
      </c>
    </row>
    <row r="10" spans="1:8" s="9" customFormat="1" ht="23.1" customHeight="1">
      <c r="A10" s="128" t="s">
        <v>14</v>
      </c>
      <c r="B10" s="72" t="s">
        <v>373</v>
      </c>
      <c r="C10" s="72"/>
      <c r="D10" s="10" t="s">
        <v>68</v>
      </c>
      <c r="E10" s="7" t="str">
        <f t="shared" ref="E10:E58" si="0">IF(H10&lt;&gt;"","入選","")</f>
        <v>入選</v>
      </c>
      <c r="F10" s="72" t="s">
        <v>393</v>
      </c>
      <c r="G10" s="72"/>
      <c r="H10" s="7" t="s">
        <v>138</v>
      </c>
    </row>
    <row r="11" spans="1:8" s="9" customFormat="1" ht="23.1" customHeight="1">
      <c r="A11" s="128" t="s">
        <v>15</v>
      </c>
      <c r="B11" s="72" t="s">
        <v>374</v>
      </c>
      <c r="C11" s="72"/>
      <c r="D11" s="7" t="s">
        <v>72</v>
      </c>
      <c r="E11" s="7" t="str">
        <f t="shared" si="0"/>
        <v>入選</v>
      </c>
      <c r="F11" s="72" t="s">
        <v>44</v>
      </c>
      <c r="G11" s="72"/>
      <c r="H11" s="7" t="s">
        <v>138</v>
      </c>
    </row>
    <row r="12" spans="1:8" s="9" customFormat="1" ht="23.1" customHeight="1">
      <c r="A12" s="128" t="s">
        <v>16</v>
      </c>
      <c r="B12" s="72" t="s">
        <v>375</v>
      </c>
      <c r="C12" s="72"/>
      <c r="D12" s="7" t="s">
        <v>72</v>
      </c>
      <c r="E12" s="7" t="str">
        <f t="shared" si="0"/>
        <v>入選</v>
      </c>
      <c r="F12" s="72" t="s">
        <v>394</v>
      </c>
      <c r="G12" s="72"/>
      <c r="H12" s="7" t="s">
        <v>138</v>
      </c>
    </row>
    <row r="13" spans="1:8" s="9" customFormat="1" ht="23.1" customHeight="1">
      <c r="A13" s="128" t="s">
        <v>16</v>
      </c>
      <c r="B13" s="72" t="s">
        <v>376</v>
      </c>
      <c r="C13" s="72"/>
      <c r="D13" s="10" t="s">
        <v>48</v>
      </c>
      <c r="E13" s="7" t="str">
        <f t="shared" si="0"/>
        <v>入選</v>
      </c>
      <c r="F13" s="72" t="s">
        <v>340</v>
      </c>
      <c r="G13" s="72"/>
      <c r="H13" s="7" t="s">
        <v>138</v>
      </c>
    </row>
    <row r="14" spans="1:8" s="9" customFormat="1" ht="23.1" customHeight="1">
      <c r="A14" s="128" t="s">
        <v>16</v>
      </c>
      <c r="B14" s="72" t="s">
        <v>166</v>
      </c>
      <c r="C14" s="72"/>
      <c r="D14" s="10" t="s">
        <v>68</v>
      </c>
      <c r="E14" s="7" t="str">
        <f t="shared" si="0"/>
        <v>入選</v>
      </c>
      <c r="F14" s="72" t="s">
        <v>395</v>
      </c>
      <c r="G14" s="72"/>
      <c r="H14" s="7" t="s">
        <v>138</v>
      </c>
    </row>
    <row r="15" spans="1:8" s="9" customFormat="1" ht="23.1" customHeight="1">
      <c r="A15" s="128" t="s">
        <v>16</v>
      </c>
      <c r="B15" s="72" t="s">
        <v>82</v>
      </c>
      <c r="C15" s="72"/>
      <c r="D15" s="10" t="s">
        <v>79</v>
      </c>
      <c r="E15" s="7" t="str">
        <f t="shared" si="0"/>
        <v>入選</v>
      </c>
      <c r="F15" s="72" t="s">
        <v>132</v>
      </c>
      <c r="G15" s="72"/>
      <c r="H15" s="7" t="s">
        <v>138</v>
      </c>
    </row>
    <row r="16" spans="1:8" s="9" customFormat="1" ht="23.1" customHeight="1">
      <c r="A16" s="128" t="s">
        <v>16</v>
      </c>
      <c r="B16" s="72" t="s">
        <v>120</v>
      </c>
      <c r="C16" s="72"/>
      <c r="D16" s="7" t="s">
        <v>63</v>
      </c>
      <c r="E16" s="7" t="str">
        <f t="shared" si="0"/>
        <v>入選</v>
      </c>
      <c r="F16" s="72" t="s">
        <v>331</v>
      </c>
      <c r="G16" s="72"/>
      <c r="H16" s="7" t="s">
        <v>85</v>
      </c>
    </row>
    <row r="17" spans="1:9" s="9" customFormat="1" ht="23.1" customHeight="1">
      <c r="A17" s="128" t="str">
        <f>IF(D17&lt;&gt;"","入選","")</f>
        <v>入選</v>
      </c>
      <c r="B17" s="72" t="s">
        <v>377</v>
      </c>
      <c r="C17" s="72"/>
      <c r="D17" s="10" t="s">
        <v>48</v>
      </c>
      <c r="E17" s="7" t="str">
        <f t="shared" si="0"/>
        <v>入選</v>
      </c>
      <c r="F17" s="72" t="s">
        <v>396</v>
      </c>
      <c r="G17" s="72"/>
      <c r="H17" s="7" t="s">
        <v>85</v>
      </c>
    </row>
    <row r="18" spans="1:9" s="9" customFormat="1" ht="23.1" customHeight="1">
      <c r="A18" s="128" t="str">
        <f t="shared" ref="A18:A58" si="1">IF(D18&lt;&gt;"","入選","")</f>
        <v>入選</v>
      </c>
      <c r="B18" s="72" t="s">
        <v>378</v>
      </c>
      <c r="C18" s="72"/>
      <c r="D18" s="10" t="s">
        <v>48</v>
      </c>
      <c r="E18" s="7" t="str">
        <f t="shared" si="0"/>
        <v>入選</v>
      </c>
      <c r="F18" s="72" t="s">
        <v>397</v>
      </c>
      <c r="G18" s="72"/>
      <c r="H18" s="7" t="s">
        <v>85</v>
      </c>
    </row>
    <row r="19" spans="1:9" s="9" customFormat="1" ht="23.1" customHeight="1">
      <c r="A19" s="128" t="str">
        <f t="shared" si="1"/>
        <v>入選</v>
      </c>
      <c r="B19" s="72" t="s">
        <v>152</v>
      </c>
      <c r="C19" s="72"/>
      <c r="D19" s="10" t="s">
        <v>48</v>
      </c>
      <c r="E19" s="7" t="str">
        <f t="shared" si="0"/>
        <v>入選</v>
      </c>
      <c r="F19" s="72" t="s">
        <v>398</v>
      </c>
      <c r="G19" s="72"/>
      <c r="H19" s="7" t="s">
        <v>85</v>
      </c>
    </row>
    <row r="20" spans="1:9" s="9" customFormat="1" ht="23.1" customHeight="1">
      <c r="A20" s="128" t="str">
        <f t="shared" si="1"/>
        <v>入選</v>
      </c>
      <c r="B20" s="72" t="s">
        <v>379</v>
      </c>
      <c r="C20" s="72"/>
      <c r="D20" s="10" t="s">
        <v>48</v>
      </c>
      <c r="E20" s="7" t="str">
        <f t="shared" si="0"/>
        <v>入選</v>
      </c>
      <c r="F20" s="72" t="s">
        <v>100</v>
      </c>
      <c r="G20" s="72"/>
      <c r="H20" s="7" t="s">
        <v>85</v>
      </c>
    </row>
    <row r="21" spans="1:9" s="9" customFormat="1" ht="23.1" customHeight="1">
      <c r="A21" s="128" t="str">
        <f t="shared" si="1"/>
        <v>入選</v>
      </c>
      <c r="B21" s="72" t="s">
        <v>132</v>
      </c>
      <c r="C21" s="72"/>
      <c r="D21" s="10" t="s">
        <v>48</v>
      </c>
      <c r="E21" s="7" t="str">
        <f t="shared" si="0"/>
        <v>入選</v>
      </c>
      <c r="F21" s="72" t="s">
        <v>399</v>
      </c>
      <c r="G21" s="72"/>
      <c r="H21" s="7" t="s">
        <v>85</v>
      </c>
    </row>
    <row r="22" spans="1:9" s="9" customFormat="1" ht="23.1" customHeight="1">
      <c r="A22" s="128" t="str">
        <f t="shared" si="1"/>
        <v>入選</v>
      </c>
      <c r="B22" s="72" t="s">
        <v>248</v>
      </c>
      <c r="C22" s="72"/>
      <c r="D22" s="10" t="s">
        <v>48</v>
      </c>
      <c r="E22" s="7" t="str">
        <f t="shared" si="0"/>
        <v>入選</v>
      </c>
      <c r="F22" s="72" t="s">
        <v>400</v>
      </c>
      <c r="G22" s="72"/>
      <c r="H22" s="10" t="s">
        <v>68</v>
      </c>
    </row>
    <row r="23" spans="1:9" s="11" customFormat="1" ht="23.1" customHeight="1">
      <c r="A23" s="128" t="str">
        <f t="shared" si="1"/>
        <v>入選</v>
      </c>
      <c r="B23" s="72" t="s">
        <v>380</v>
      </c>
      <c r="C23" s="72"/>
      <c r="D23" s="10" t="s">
        <v>48</v>
      </c>
      <c r="E23" s="7" t="str">
        <f t="shared" si="0"/>
        <v>入選</v>
      </c>
      <c r="F23" s="72" t="s">
        <v>401</v>
      </c>
      <c r="G23" s="72"/>
      <c r="H23" s="10" t="s">
        <v>68</v>
      </c>
      <c r="I23" s="9"/>
    </row>
    <row r="24" spans="1:9" s="11" customFormat="1" ht="23.1" customHeight="1">
      <c r="A24" s="128" t="str">
        <f t="shared" si="1"/>
        <v>入選</v>
      </c>
      <c r="B24" s="72" t="s">
        <v>249</v>
      </c>
      <c r="C24" s="72"/>
      <c r="D24" s="10" t="s">
        <v>48</v>
      </c>
      <c r="E24" s="7" t="str">
        <f t="shared" si="0"/>
        <v>入選</v>
      </c>
      <c r="F24" s="72" t="s">
        <v>172</v>
      </c>
      <c r="G24" s="72"/>
      <c r="H24" s="10" t="s">
        <v>68</v>
      </c>
      <c r="I24" s="9"/>
    </row>
    <row r="25" spans="1:9" s="9" customFormat="1" ht="23.1" customHeight="1">
      <c r="A25" s="128" t="str">
        <f t="shared" si="1"/>
        <v>入選</v>
      </c>
      <c r="B25" s="72" t="s">
        <v>150</v>
      </c>
      <c r="C25" s="72"/>
      <c r="D25" s="10" t="s">
        <v>48</v>
      </c>
      <c r="E25" s="7" t="str">
        <f t="shared" si="0"/>
        <v>入選</v>
      </c>
      <c r="F25" s="72" t="s">
        <v>203</v>
      </c>
      <c r="G25" s="72"/>
      <c r="H25" s="10" t="s">
        <v>68</v>
      </c>
    </row>
    <row r="26" spans="1:9" s="9" customFormat="1" ht="23.1" customHeight="1">
      <c r="A26" s="128" t="str">
        <f t="shared" si="1"/>
        <v>入選</v>
      </c>
      <c r="B26" s="72" t="s">
        <v>170</v>
      </c>
      <c r="C26" s="72"/>
      <c r="D26" s="10" t="s">
        <v>87</v>
      </c>
      <c r="E26" s="7" t="str">
        <f t="shared" si="0"/>
        <v>入選</v>
      </c>
      <c r="F26" s="72" t="s">
        <v>402</v>
      </c>
      <c r="G26" s="72"/>
      <c r="H26" s="10" t="s">
        <v>68</v>
      </c>
    </row>
    <row r="27" spans="1:9" s="11" customFormat="1" ht="23.1" customHeight="1">
      <c r="A27" s="128" t="str">
        <f t="shared" si="1"/>
        <v>入選</v>
      </c>
      <c r="B27" s="72" t="s">
        <v>310</v>
      </c>
      <c r="C27" s="72"/>
      <c r="D27" s="10" t="s">
        <v>87</v>
      </c>
      <c r="E27" s="7" t="str">
        <f t="shared" si="0"/>
        <v>入選</v>
      </c>
      <c r="F27" s="72" t="s">
        <v>403</v>
      </c>
      <c r="G27" s="72"/>
      <c r="H27" s="7" t="s">
        <v>270</v>
      </c>
      <c r="I27" s="9"/>
    </row>
    <row r="28" spans="1:9" s="9" customFormat="1" ht="23.1" customHeight="1">
      <c r="A28" s="128" t="str">
        <f t="shared" si="1"/>
        <v>入選</v>
      </c>
      <c r="B28" s="72" t="s">
        <v>166</v>
      </c>
      <c r="C28" s="72"/>
      <c r="D28" s="10" t="s">
        <v>87</v>
      </c>
      <c r="E28" s="7" t="str">
        <f t="shared" si="0"/>
        <v>入選</v>
      </c>
      <c r="F28" s="72" t="s">
        <v>404</v>
      </c>
      <c r="G28" s="72"/>
      <c r="H28" s="7" t="s">
        <v>270</v>
      </c>
    </row>
    <row r="29" spans="1:9" s="11" customFormat="1" ht="23.1" customHeight="1">
      <c r="A29" s="128" t="str">
        <f t="shared" si="1"/>
        <v>入選</v>
      </c>
      <c r="B29" s="72" t="s">
        <v>381</v>
      </c>
      <c r="C29" s="72"/>
      <c r="D29" s="10" t="s">
        <v>87</v>
      </c>
      <c r="E29" s="7" t="str">
        <f t="shared" si="0"/>
        <v>入選</v>
      </c>
      <c r="F29" s="72" t="s">
        <v>405</v>
      </c>
      <c r="G29" s="72"/>
      <c r="H29" s="7" t="s">
        <v>270</v>
      </c>
      <c r="I29" s="9"/>
    </row>
    <row r="30" spans="1:9" s="9" customFormat="1" ht="23.1" customHeight="1">
      <c r="A30" s="128" t="str">
        <f t="shared" si="1"/>
        <v>入選</v>
      </c>
      <c r="B30" s="72" t="s">
        <v>311</v>
      </c>
      <c r="C30" s="72"/>
      <c r="D30" s="10" t="s">
        <v>87</v>
      </c>
      <c r="E30" s="7" t="str">
        <f t="shared" si="0"/>
        <v>入選</v>
      </c>
      <c r="F30" s="72" t="s">
        <v>189</v>
      </c>
      <c r="G30" s="72"/>
      <c r="H30" s="7" t="s">
        <v>270</v>
      </c>
    </row>
    <row r="31" spans="1:9" s="9" customFormat="1" ht="23.1" customHeight="1">
      <c r="A31" s="128" t="str">
        <f t="shared" si="1"/>
        <v>入選</v>
      </c>
      <c r="B31" s="72" t="s">
        <v>46</v>
      </c>
      <c r="C31" s="72"/>
      <c r="D31" s="10" t="s">
        <v>87</v>
      </c>
      <c r="E31" s="7" t="str">
        <f t="shared" si="0"/>
        <v>入選</v>
      </c>
      <c r="F31" s="72" t="s">
        <v>406</v>
      </c>
      <c r="G31" s="72"/>
      <c r="H31" s="7" t="s">
        <v>270</v>
      </c>
    </row>
    <row r="32" spans="1:9" s="11" customFormat="1" ht="23.1" customHeight="1">
      <c r="A32" s="128" t="str">
        <f t="shared" si="1"/>
        <v>入選</v>
      </c>
      <c r="B32" s="72" t="s">
        <v>175</v>
      </c>
      <c r="C32" s="72"/>
      <c r="D32" s="10" t="s">
        <v>87</v>
      </c>
      <c r="E32" s="7" t="str">
        <f t="shared" si="0"/>
        <v>入選</v>
      </c>
      <c r="F32" s="72" t="s">
        <v>407</v>
      </c>
      <c r="G32" s="72"/>
      <c r="H32" s="10" t="s">
        <v>410</v>
      </c>
      <c r="I32" s="9"/>
    </row>
    <row r="33" spans="1:9" s="11" customFormat="1" ht="23.1" customHeight="1">
      <c r="A33" s="128" t="str">
        <f t="shared" si="1"/>
        <v>入選</v>
      </c>
      <c r="B33" s="72" t="s">
        <v>225</v>
      </c>
      <c r="C33" s="72"/>
      <c r="D33" s="10" t="s">
        <v>87</v>
      </c>
      <c r="E33" s="7" t="str">
        <f t="shared" si="0"/>
        <v>入選</v>
      </c>
      <c r="F33" s="72" t="s">
        <v>408</v>
      </c>
      <c r="G33" s="72"/>
      <c r="H33" s="10" t="s">
        <v>410</v>
      </c>
      <c r="I33" s="9"/>
    </row>
    <row r="34" spans="1:9" s="11" customFormat="1" ht="23.1" customHeight="1">
      <c r="A34" s="128" t="str">
        <f t="shared" si="1"/>
        <v>入選</v>
      </c>
      <c r="B34" s="72" t="s">
        <v>312</v>
      </c>
      <c r="C34" s="72"/>
      <c r="D34" s="10" t="s">
        <v>87</v>
      </c>
      <c r="E34" s="7" t="str">
        <f t="shared" si="0"/>
        <v>入選</v>
      </c>
      <c r="F34" s="72" t="s">
        <v>409</v>
      </c>
      <c r="G34" s="72"/>
      <c r="H34" s="10" t="s">
        <v>410</v>
      </c>
      <c r="I34" s="9"/>
    </row>
    <row r="35" spans="1:9" s="11" customFormat="1" ht="23.1" customHeight="1">
      <c r="A35" s="128" t="str">
        <f t="shared" si="1"/>
        <v>入選</v>
      </c>
      <c r="B35" s="72" t="s">
        <v>382</v>
      </c>
      <c r="C35" s="72"/>
      <c r="D35" s="7" t="s">
        <v>72</v>
      </c>
      <c r="E35" s="7" t="str">
        <f t="shared" si="0"/>
        <v>入選</v>
      </c>
      <c r="F35" s="72" t="s">
        <v>194</v>
      </c>
      <c r="G35" s="72"/>
      <c r="H35" s="10" t="s">
        <v>410</v>
      </c>
      <c r="I35" s="9"/>
    </row>
    <row r="36" spans="1:9" s="9" customFormat="1" ht="23.1" customHeight="1">
      <c r="A36" s="128" t="str">
        <f t="shared" si="1"/>
        <v>入選</v>
      </c>
      <c r="B36" s="72" t="s">
        <v>383</v>
      </c>
      <c r="C36" s="72"/>
      <c r="D36" s="7" t="s">
        <v>72</v>
      </c>
      <c r="E36" s="7" t="str">
        <f t="shared" si="0"/>
        <v>入選</v>
      </c>
      <c r="F36" s="72" t="s">
        <v>324</v>
      </c>
      <c r="G36" s="72"/>
      <c r="H36" s="7" t="s">
        <v>63</v>
      </c>
    </row>
    <row r="37" spans="1:9" s="11" customFormat="1" ht="23.1" customHeight="1">
      <c r="A37" s="128" t="str">
        <f t="shared" si="1"/>
        <v>入選</v>
      </c>
      <c r="B37" s="72" t="s">
        <v>384</v>
      </c>
      <c r="C37" s="72"/>
      <c r="D37" s="7" t="s">
        <v>72</v>
      </c>
      <c r="E37" s="7" t="str">
        <f t="shared" si="0"/>
        <v>入選</v>
      </c>
      <c r="F37" s="72" t="s">
        <v>97</v>
      </c>
      <c r="G37" s="72"/>
      <c r="H37" s="7" t="s">
        <v>63</v>
      </c>
      <c r="I37" s="9"/>
    </row>
    <row r="38" spans="1:9" s="9" customFormat="1" ht="23.1" customHeight="1">
      <c r="A38" s="128" t="str">
        <f t="shared" si="1"/>
        <v>入選</v>
      </c>
      <c r="B38" s="72" t="s">
        <v>385</v>
      </c>
      <c r="C38" s="72"/>
      <c r="D38" s="7" t="s">
        <v>72</v>
      </c>
      <c r="E38" s="7" t="str">
        <f t="shared" si="0"/>
        <v>入選</v>
      </c>
      <c r="F38" s="72" t="s">
        <v>54</v>
      </c>
      <c r="G38" s="72"/>
      <c r="H38" s="7" t="s">
        <v>63</v>
      </c>
    </row>
    <row r="39" spans="1:9" s="9" customFormat="1" ht="23.1" customHeight="1">
      <c r="A39" s="128" t="str">
        <f t="shared" si="1"/>
        <v>入選</v>
      </c>
      <c r="B39" s="72" t="s">
        <v>386</v>
      </c>
      <c r="C39" s="72"/>
      <c r="D39" s="7" t="s">
        <v>72</v>
      </c>
      <c r="E39" s="7" t="str">
        <f t="shared" si="0"/>
        <v>入選</v>
      </c>
      <c r="F39" s="72" t="s">
        <v>411</v>
      </c>
      <c r="G39" s="72"/>
      <c r="H39" s="7" t="s">
        <v>63</v>
      </c>
    </row>
    <row r="40" spans="1:9" s="11" customFormat="1" ht="23.1" customHeight="1">
      <c r="A40" s="128" t="str">
        <f t="shared" si="1"/>
        <v>入選</v>
      </c>
      <c r="B40" s="72" t="s">
        <v>387</v>
      </c>
      <c r="C40" s="72"/>
      <c r="D40" s="7" t="s">
        <v>72</v>
      </c>
      <c r="E40" s="7" t="str">
        <f t="shared" si="0"/>
        <v>入選</v>
      </c>
      <c r="F40" s="72" t="s">
        <v>412</v>
      </c>
      <c r="G40" s="72"/>
      <c r="H40" s="7" t="s">
        <v>57</v>
      </c>
      <c r="I40" s="9"/>
    </row>
    <row r="41" spans="1:9" s="11" customFormat="1" ht="23.1" customHeight="1">
      <c r="A41" s="128" t="str">
        <f t="shared" si="1"/>
        <v>入選</v>
      </c>
      <c r="B41" s="72" t="s">
        <v>388</v>
      </c>
      <c r="C41" s="72"/>
      <c r="D41" s="7" t="s">
        <v>72</v>
      </c>
      <c r="E41" s="7" t="str">
        <f t="shared" si="0"/>
        <v>入選</v>
      </c>
      <c r="F41" s="72" t="s">
        <v>413</v>
      </c>
      <c r="G41" s="72"/>
      <c r="H41" s="7" t="s">
        <v>57</v>
      </c>
    </row>
    <row r="42" spans="1:9" s="11" customFormat="1" ht="23.1" customHeight="1">
      <c r="A42" s="128" t="str">
        <f t="shared" si="1"/>
        <v>入選</v>
      </c>
      <c r="B42" s="72" t="s">
        <v>389</v>
      </c>
      <c r="C42" s="72"/>
      <c r="D42" s="7" t="s">
        <v>72</v>
      </c>
      <c r="E42" s="7" t="str">
        <f t="shared" si="0"/>
        <v>入選</v>
      </c>
      <c r="F42" s="72" t="s">
        <v>414</v>
      </c>
      <c r="G42" s="72"/>
      <c r="H42" s="7" t="s">
        <v>415</v>
      </c>
    </row>
    <row r="43" spans="1:9" s="11" customFormat="1" ht="19.5">
      <c r="A43" s="128" t="str">
        <f t="shared" si="1"/>
        <v>入選</v>
      </c>
      <c r="B43" s="72" t="s">
        <v>390</v>
      </c>
      <c r="C43" s="72"/>
      <c r="D43" s="7" t="s">
        <v>79</v>
      </c>
      <c r="E43" s="7" t="str">
        <f t="shared" si="0"/>
        <v>入選</v>
      </c>
      <c r="F43" s="72" t="s">
        <v>242</v>
      </c>
      <c r="G43" s="72"/>
      <c r="H43" s="7" t="s">
        <v>47</v>
      </c>
    </row>
    <row r="44" spans="1:9" s="11" customFormat="1" ht="19.5" customHeight="1">
      <c r="A44" s="128" t="str">
        <f t="shared" si="1"/>
        <v>入選</v>
      </c>
      <c r="B44" s="72" t="s">
        <v>175</v>
      </c>
      <c r="C44" s="72"/>
      <c r="D44" s="7" t="s">
        <v>79</v>
      </c>
      <c r="E44" s="7" t="str">
        <f t="shared" si="0"/>
        <v/>
      </c>
      <c r="F44" s="72"/>
      <c r="G44" s="72"/>
      <c r="H44" s="7"/>
    </row>
    <row r="45" spans="1:9" s="11" customFormat="1" ht="19.5" customHeight="1">
      <c r="A45" s="128" t="str">
        <f t="shared" si="1"/>
        <v>入選</v>
      </c>
      <c r="B45" s="72" t="s">
        <v>242</v>
      </c>
      <c r="C45" s="72"/>
      <c r="D45" s="7" t="s">
        <v>79</v>
      </c>
      <c r="E45" s="7" t="str">
        <f t="shared" si="0"/>
        <v/>
      </c>
      <c r="F45" s="72"/>
      <c r="G45" s="72"/>
      <c r="H45" s="7"/>
    </row>
    <row r="46" spans="1:9" s="11" customFormat="1" ht="19.5" customHeight="1">
      <c r="A46" s="128" t="str">
        <f t="shared" si="1"/>
        <v>入選</v>
      </c>
      <c r="B46" s="72" t="s">
        <v>51</v>
      </c>
      <c r="C46" s="72"/>
      <c r="D46" s="7" t="s">
        <v>79</v>
      </c>
      <c r="E46" s="7" t="str">
        <f t="shared" si="0"/>
        <v/>
      </c>
      <c r="F46" s="72"/>
      <c r="G46" s="72"/>
      <c r="H46" s="7"/>
    </row>
    <row r="47" spans="1:9" s="11" customFormat="1" ht="19.5">
      <c r="A47" s="128" t="str">
        <f t="shared" si="1"/>
        <v>入選</v>
      </c>
      <c r="B47" s="72" t="s">
        <v>391</v>
      </c>
      <c r="C47" s="72"/>
      <c r="D47" s="7" t="s">
        <v>79</v>
      </c>
      <c r="E47" s="7" t="str">
        <f t="shared" si="0"/>
        <v/>
      </c>
      <c r="F47" s="72"/>
      <c r="G47" s="72"/>
      <c r="H47" s="13"/>
    </row>
    <row r="48" spans="1:9" s="11" customFormat="1" ht="19.5" customHeight="1">
      <c r="A48" s="128" t="str">
        <f t="shared" si="1"/>
        <v>入選</v>
      </c>
      <c r="B48" s="72" t="s">
        <v>392</v>
      </c>
      <c r="C48" s="72"/>
      <c r="D48" s="7" t="s">
        <v>79</v>
      </c>
      <c r="E48" s="7" t="str">
        <f t="shared" si="0"/>
        <v/>
      </c>
      <c r="F48" s="72"/>
      <c r="G48" s="72"/>
      <c r="H48" s="13"/>
    </row>
    <row r="49" spans="1:8" s="11" customFormat="1" ht="19.5" customHeight="1">
      <c r="A49" s="128" t="str">
        <f t="shared" si="1"/>
        <v>入選</v>
      </c>
      <c r="B49" s="72" t="s">
        <v>173</v>
      </c>
      <c r="C49" s="72"/>
      <c r="D49" s="7" t="s">
        <v>79</v>
      </c>
      <c r="E49" s="7" t="str">
        <f t="shared" si="0"/>
        <v/>
      </c>
      <c r="F49" s="72"/>
      <c r="G49" s="72"/>
      <c r="H49" s="13"/>
    </row>
    <row r="50" spans="1:8" s="11" customFormat="1" ht="19.5" customHeight="1">
      <c r="A50" s="128" t="str">
        <f t="shared" si="1"/>
        <v/>
      </c>
      <c r="B50" s="72"/>
      <c r="C50" s="72"/>
      <c r="D50" s="7"/>
      <c r="E50" s="7" t="str">
        <f t="shared" si="0"/>
        <v/>
      </c>
      <c r="F50" s="72"/>
      <c r="G50" s="72"/>
      <c r="H50" s="13"/>
    </row>
    <row r="51" spans="1:8" s="11" customFormat="1" ht="19.5" customHeight="1">
      <c r="A51" s="128" t="str">
        <f t="shared" si="1"/>
        <v/>
      </c>
      <c r="B51" s="72"/>
      <c r="C51" s="72"/>
      <c r="D51" s="7"/>
      <c r="E51" s="7" t="str">
        <f t="shared" si="0"/>
        <v/>
      </c>
      <c r="F51" s="129"/>
      <c r="G51" s="129"/>
      <c r="H51" s="130"/>
    </row>
    <row r="52" spans="1:8" ht="19.5" customHeight="1">
      <c r="A52" s="18" t="str">
        <f t="shared" si="1"/>
        <v/>
      </c>
      <c r="E52" s="19" t="str">
        <f t="shared" si="0"/>
        <v/>
      </c>
    </row>
    <row r="53" spans="1:8" ht="19.5">
      <c r="A53" s="18" t="str">
        <f t="shared" si="1"/>
        <v/>
      </c>
      <c r="E53" s="19" t="str">
        <f t="shared" si="0"/>
        <v/>
      </c>
    </row>
    <row r="54" spans="1:8" ht="19.5" customHeight="1">
      <c r="A54" s="18" t="str">
        <f t="shared" si="1"/>
        <v/>
      </c>
      <c r="E54" s="19" t="str">
        <f t="shared" si="0"/>
        <v/>
      </c>
    </row>
    <row r="55" spans="1:8" ht="19.5" customHeight="1">
      <c r="A55" s="18" t="str">
        <f t="shared" si="1"/>
        <v/>
      </c>
      <c r="E55" s="19" t="str">
        <f t="shared" si="0"/>
        <v/>
      </c>
    </row>
    <row r="56" spans="1:8" ht="19.5" customHeight="1">
      <c r="A56" s="18" t="str">
        <f t="shared" si="1"/>
        <v/>
      </c>
      <c r="E56" s="19" t="str">
        <f t="shared" si="0"/>
        <v/>
      </c>
    </row>
    <row r="57" spans="1:8" ht="19.5">
      <c r="A57" s="18" t="str">
        <f t="shared" si="1"/>
        <v/>
      </c>
      <c r="E57" s="19" t="str">
        <f t="shared" si="0"/>
        <v/>
      </c>
    </row>
    <row r="58" spans="1:8" ht="19.5">
      <c r="A58" s="18" t="str">
        <f t="shared" si="1"/>
        <v/>
      </c>
      <c r="E58" s="19" t="str">
        <f t="shared" si="0"/>
        <v/>
      </c>
    </row>
    <row r="59" spans="1:8" ht="19.5" customHeight="1"/>
    <row r="61" spans="1:8" ht="19.5" customHeight="1"/>
    <row r="62" spans="1:8" ht="19.5" customHeight="1"/>
    <row r="64" spans="1:8" ht="19.5" customHeight="1"/>
    <row r="68" ht="19.5" customHeight="1"/>
    <row r="70" ht="19.5" customHeight="1"/>
    <row r="71" ht="19.5" customHeight="1"/>
    <row r="72" ht="19.5" customHeight="1"/>
    <row r="75" ht="19.5" customHeight="1"/>
  </sheetData>
  <mergeCells count="106">
    <mergeCell ref="B49:C49"/>
    <mergeCell ref="F49:G49"/>
    <mergeCell ref="B50:C50"/>
    <mergeCell ref="F50:G50"/>
    <mergeCell ref="B51:C51"/>
    <mergeCell ref="F51:G51"/>
    <mergeCell ref="B46:C46"/>
    <mergeCell ref="F46:G46"/>
    <mergeCell ref="B47:C47"/>
    <mergeCell ref="F47:G47"/>
    <mergeCell ref="B48:C48"/>
    <mergeCell ref="F48:G48"/>
    <mergeCell ref="B43:C43"/>
    <mergeCell ref="F43:G43"/>
    <mergeCell ref="B44:C44"/>
    <mergeCell ref="F44:G44"/>
    <mergeCell ref="B45:C45"/>
    <mergeCell ref="F45:G45"/>
    <mergeCell ref="B40:C40"/>
    <mergeCell ref="F38:G38"/>
    <mergeCell ref="B41:C41"/>
    <mergeCell ref="F41:G41"/>
    <mergeCell ref="B42:C42"/>
    <mergeCell ref="F42:G42"/>
    <mergeCell ref="F39:G39"/>
    <mergeCell ref="F40:G40"/>
    <mergeCell ref="B37:C37"/>
    <mergeCell ref="B38:C38"/>
    <mergeCell ref="B39:C39"/>
    <mergeCell ref="F37:G37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995A-CFB4-4C86-8CAF-7E243C78C530}">
  <dimension ref="A1:WVQ30"/>
  <sheetViews>
    <sheetView topLeftCell="A7" workbookViewId="0">
      <selection activeCell="O19" sqref="O19"/>
    </sheetView>
  </sheetViews>
  <sheetFormatPr defaultRowHeight="16.5"/>
  <cols>
    <col min="1" max="1" width="6.625" style="31" customWidth="1"/>
    <col min="2" max="2" width="12.625" style="31" customWidth="1"/>
    <col min="3" max="10" width="6.625" style="31" customWidth="1"/>
    <col min="11" max="11" width="9.5" style="31" customWidth="1"/>
    <col min="12" max="12" width="3.25" style="31" customWidth="1"/>
    <col min="13" max="253" width="9" style="31"/>
    <col min="254" max="254" width="7.625" style="31" customWidth="1"/>
    <col min="255" max="255" width="11.25" style="31" customWidth="1"/>
    <col min="256" max="261" width="7.5" style="31" customWidth="1"/>
    <col min="262" max="262" width="7.875" style="31" customWidth="1"/>
    <col min="263" max="263" width="9.25" style="31" customWidth="1"/>
    <col min="264" max="264" width="10.625" style="31" customWidth="1"/>
    <col min="265" max="265" width="3.25" style="31" customWidth="1"/>
    <col min="266" max="509" width="9" style="31"/>
    <col min="510" max="510" width="7.625" style="31" customWidth="1"/>
    <col min="511" max="511" width="11.25" style="31" customWidth="1"/>
    <col min="512" max="517" width="7.5" style="31" customWidth="1"/>
    <col min="518" max="518" width="7.875" style="31" customWidth="1"/>
    <col min="519" max="519" width="9.25" style="31" customWidth="1"/>
    <col min="520" max="520" width="10.625" style="31" customWidth="1"/>
    <col min="521" max="521" width="3.25" style="31" customWidth="1"/>
    <col min="522" max="765" width="9" style="31"/>
    <col min="766" max="766" width="7.625" style="31" customWidth="1"/>
    <col min="767" max="767" width="11.25" style="31" customWidth="1"/>
    <col min="768" max="773" width="7.5" style="31" customWidth="1"/>
    <col min="774" max="774" width="7.875" style="31" customWidth="1"/>
    <col min="775" max="775" width="9.25" style="31" customWidth="1"/>
    <col min="776" max="776" width="10.625" style="31" customWidth="1"/>
    <col min="777" max="777" width="3.25" style="31" customWidth="1"/>
    <col min="778" max="1021" width="9" style="31"/>
    <col min="1022" max="1022" width="7.625" style="31" customWidth="1"/>
    <col min="1023" max="1023" width="11.25" style="31" customWidth="1"/>
    <col min="1024" max="1029" width="7.5" style="31" customWidth="1"/>
    <col min="1030" max="1030" width="7.875" style="31" customWidth="1"/>
    <col min="1031" max="1031" width="9.25" style="31" customWidth="1"/>
    <col min="1032" max="1032" width="10.625" style="31" customWidth="1"/>
    <col min="1033" max="1033" width="3.25" style="31" customWidth="1"/>
    <col min="1034" max="1277" width="9" style="31"/>
    <col min="1278" max="1278" width="7.625" style="31" customWidth="1"/>
    <col min="1279" max="1279" width="11.25" style="31" customWidth="1"/>
    <col min="1280" max="1285" width="7.5" style="31" customWidth="1"/>
    <col min="1286" max="1286" width="7.875" style="31" customWidth="1"/>
    <col min="1287" max="1287" width="9.25" style="31" customWidth="1"/>
    <col min="1288" max="1288" width="10.625" style="31" customWidth="1"/>
    <col min="1289" max="1289" width="3.25" style="31" customWidth="1"/>
    <col min="1290" max="1533" width="9" style="31"/>
    <col min="1534" max="1534" width="7.625" style="31" customWidth="1"/>
    <col min="1535" max="1535" width="11.25" style="31" customWidth="1"/>
    <col min="1536" max="1541" width="7.5" style="31" customWidth="1"/>
    <col min="1542" max="1542" width="7.875" style="31" customWidth="1"/>
    <col min="1543" max="1543" width="9.25" style="31" customWidth="1"/>
    <col min="1544" max="1544" width="10.625" style="31" customWidth="1"/>
    <col min="1545" max="1545" width="3.25" style="31" customWidth="1"/>
    <col min="1546" max="1789" width="9" style="31"/>
    <col min="1790" max="1790" width="7.625" style="31" customWidth="1"/>
    <col min="1791" max="1791" width="11.25" style="31" customWidth="1"/>
    <col min="1792" max="1797" width="7.5" style="31" customWidth="1"/>
    <col min="1798" max="1798" width="7.875" style="31" customWidth="1"/>
    <col min="1799" max="1799" width="9.25" style="31" customWidth="1"/>
    <col min="1800" max="1800" width="10.625" style="31" customWidth="1"/>
    <col min="1801" max="1801" width="3.25" style="31" customWidth="1"/>
    <col min="1802" max="2045" width="9" style="31"/>
    <col min="2046" max="2046" width="7.625" style="31" customWidth="1"/>
    <col min="2047" max="2047" width="11.25" style="31" customWidth="1"/>
    <col min="2048" max="2053" width="7.5" style="31" customWidth="1"/>
    <col min="2054" max="2054" width="7.875" style="31" customWidth="1"/>
    <col min="2055" max="2055" width="9.25" style="31" customWidth="1"/>
    <col min="2056" max="2056" width="10.625" style="31" customWidth="1"/>
    <col min="2057" max="2057" width="3.25" style="31" customWidth="1"/>
    <col min="2058" max="2301" width="9" style="31"/>
    <col min="2302" max="2302" width="7.625" style="31" customWidth="1"/>
    <col min="2303" max="2303" width="11.25" style="31" customWidth="1"/>
    <col min="2304" max="2309" width="7.5" style="31" customWidth="1"/>
    <col min="2310" max="2310" width="7.875" style="31" customWidth="1"/>
    <col min="2311" max="2311" width="9.25" style="31" customWidth="1"/>
    <col min="2312" max="2312" width="10.625" style="31" customWidth="1"/>
    <col min="2313" max="2313" width="3.25" style="31" customWidth="1"/>
    <col min="2314" max="2557" width="9" style="31"/>
    <col min="2558" max="2558" width="7.625" style="31" customWidth="1"/>
    <col min="2559" max="2559" width="11.25" style="31" customWidth="1"/>
    <col min="2560" max="2565" width="7.5" style="31" customWidth="1"/>
    <col min="2566" max="2566" width="7.875" style="31" customWidth="1"/>
    <col min="2567" max="2567" width="9.25" style="31" customWidth="1"/>
    <col min="2568" max="2568" width="10.625" style="31" customWidth="1"/>
    <col min="2569" max="2569" width="3.25" style="31" customWidth="1"/>
    <col min="2570" max="2813" width="9" style="31"/>
    <col min="2814" max="2814" width="7.625" style="31" customWidth="1"/>
    <col min="2815" max="2815" width="11.25" style="31" customWidth="1"/>
    <col min="2816" max="2821" width="7.5" style="31" customWidth="1"/>
    <col min="2822" max="2822" width="7.875" style="31" customWidth="1"/>
    <col min="2823" max="2823" width="9.25" style="31" customWidth="1"/>
    <col min="2824" max="2824" width="10.625" style="31" customWidth="1"/>
    <col min="2825" max="2825" width="3.25" style="31" customWidth="1"/>
    <col min="2826" max="3069" width="9" style="31"/>
    <col min="3070" max="3070" width="7.625" style="31" customWidth="1"/>
    <col min="3071" max="3071" width="11.25" style="31" customWidth="1"/>
    <col min="3072" max="3077" width="7.5" style="31" customWidth="1"/>
    <col min="3078" max="3078" width="7.875" style="31" customWidth="1"/>
    <col min="3079" max="3079" width="9.25" style="31" customWidth="1"/>
    <col min="3080" max="3080" width="10.625" style="31" customWidth="1"/>
    <col min="3081" max="3081" width="3.25" style="31" customWidth="1"/>
    <col min="3082" max="3325" width="9" style="31"/>
    <col min="3326" max="3326" width="7.625" style="31" customWidth="1"/>
    <col min="3327" max="3327" width="11.25" style="31" customWidth="1"/>
    <col min="3328" max="3333" width="7.5" style="31" customWidth="1"/>
    <col min="3334" max="3334" width="7.875" style="31" customWidth="1"/>
    <col min="3335" max="3335" width="9.25" style="31" customWidth="1"/>
    <col min="3336" max="3336" width="10.625" style="31" customWidth="1"/>
    <col min="3337" max="3337" width="3.25" style="31" customWidth="1"/>
    <col min="3338" max="3581" width="9" style="31"/>
    <col min="3582" max="3582" width="7.625" style="31" customWidth="1"/>
    <col min="3583" max="3583" width="11.25" style="31" customWidth="1"/>
    <col min="3584" max="3589" width="7.5" style="31" customWidth="1"/>
    <col min="3590" max="3590" width="7.875" style="31" customWidth="1"/>
    <col min="3591" max="3591" width="9.25" style="31" customWidth="1"/>
    <col min="3592" max="3592" width="10.625" style="31" customWidth="1"/>
    <col min="3593" max="3593" width="3.25" style="31" customWidth="1"/>
    <col min="3594" max="3837" width="9" style="31"/>
    <col min="3838" max="3838" width="7.625" style="31" customWidth="1"/>
    <col min="3839" max="3839" width="11.25" style="31" customWidth="1"/>
    <col min="3840" max="3845" width="7.5" style="31" customWidth="1"/>
    <col min="3846" max="3846" width="7.875" style="31" customWidth="1"/>
    <col min="3847" max="3847" width="9.25" style="31" customWidth="1"/>
    <col min="3848" max="3848" width="10.625" style="31" customWidth="1"/>
    <col min="3849" max="3849" width="3.25" style="31" customWidth="1"/>
    <col min="3850" max="4093" width="9" style="31"/>
    <col min="4094" max="4094" width="7.625" style="31" customWidth="1"/>
    <col min="4095" max="4095" width="11.25" style="31" customWidth="1"/>
    <col min="4096" max="4101" width="7.5" style="31" customWidth="1"/>
    <col min="4102" max="4102" width="7.875" style="31" customWidth="1"/>
    <col min="4103" max="4103" width="9.25" style="31" customWidth="1"/>
    <col min="4104" max="4104" width="10.625" style="31" customWidth="1"/>
    <col min="4105" max="4105" width="3.25" style="31" customWidth="1"/>
    <col min="4106" max="4349" width="9" style="31"/>
    <col min="4350" max="4350" width="7.625" style="31" customWidth="1"/>
    <col min="4351" max="4351" width="11.25" style="31" customWidth="1"/>
    <col min="4352" max="4357" width="7.5" style="31" customWidth="1"/>
    <col min="4358" max="4358" width="7.875" style="31" customWidth="1"/>
    <col min="4359" max="4359" width="9.25" style="31" customWidth="1"/>
    <col min="4360" max="4360" width="10.625" style="31" customWidth="1"/>
    <col min="4361" max="4361" width="3.25" style="31" customWidth="1"/>
    <col min="4362" max="4605" width="9" style="31"/>
    <col min="4606" max="4606" width="7.625" style="31" customWidth="1"/>
    <col min="4607" max="4607" width="11.25" style="31" customWidth="1"/>
    <col min="4608" max="4613" width="7.5" style="31" customWidth="1"/>
    <col min="4614" max="4614" width="7.875" style="31" customWidth="1"/>
    <col min="4615" max="4615" width="9.25" style="31" customWidth="1"/>
    <col min="4616" max="4616" width="10.625" style="31" customWidth="1"/>
    <col min="4617" max="4617" width="3.25" style="31" customWidth="1"/>
    <col min="4618" max="4861" width="9" style="31"/>
    <col min="4862" max="4862" width="7.625" style="31" customWidth="1"/>
    <col min="4863" max="4863" width="11.25" style="31" customWidth="1"/>
    <col min="4864" max="4869" width="7.5" style="31" customWidth="1"/>
    <col min="4870" max="4870" width="7.875" style="31" customWidth="1"/>
    <col min="4871" max="4871" width="9.25" style="31" customWidth="1"/>
    <col min="4872" max="4872" width="10.625" style="31" customWidth="1"/>
    <col min="4873" max="4873" width="3.25" style="31" customWidth="1"/>
    <col min="4874" max="5117" width="9" style="31"/>
    <col min="5118" max="5118" width="7.625" style="31" customWidth="1"/>
    <col min="5119" max="5119" width="11.25" style="31" customWidth="1"/>
    <col min="5120" max="5125" width="7.5" style="31" customWidth="1"/>
    <col min="5126" max="5126" width="7.875" style="31" customWidth="1"/>
    <col min="5127" max="5127" width="9.25" style="31" customWidth="1"/>
    <col min="5128" max="5128" width="10.625" style="31" customWidth="1"/>
    <col min="5129" max="5129" width="3.25" style="31" customWidth="1"/>
    <col min="5130" max="5373" width="9" style="31"/>
    <col min="5374" max="5374" width="7.625" style="31" customWidth="1"/>
    <col min="5375" max="5375" width="11.25" style="31" customWidth="1"/>
    <col min="5376" max="5381" width="7.5" style="31" customWidth="1"/>
    <col min="5382" max="5382" width="7.875" style="31" customWidth="1"/>
    <col min="5383" max="5383" width="9.25" style="31" customWidth="1"/>
    <col min="5384" max="5384" width="10.625" style="31" customWidth="1"/>
    <col min="5385" max="5385" width="3.25" style="31" customWidth="1"/>
    <col min="5386" max="5629" width="9" style="31"/>
    <col min="5630" max="5630" width="7.625" style="31" customWidth="1"/>
    <col min="5631" max="5631" width="11.25" style="31" customWidth="1"/>
    <col min="5632" max="5637" width="7.5" style="31" customWidth="1"/>
    <col min="5638" max="5638" width="7.875" style="31" customWidth="1"/>
    <col min="5639" max="5639" width="9.25" style="31" customWidth="1"/>
    <col min="5640" max="5640" width="10.625" style="31" customWidth="1"/>
    <col min="5641" max="5641" width="3.25" style="31" customWidth="1"/>
    <col min="5642" max="5885" width="9" style="31"/>
    <col min="5886" max="5886" width="7.625" style="31" customWidth="1"/>
    <col min="5887" max="5887" width="11.25" style="31" customWidth="1"/>
    <col min="5888" max="5893" width="7.5" style="31" customWidth="1"/>
    <col min="5894" max="5894" width="7.875" style="31" customWidth="1"/>
    <col min="5895" max="5895" width="9.25" style="31" customWidth="1"/>
    <col min="5896" max="5896" width="10.625" style="31" customWidth="1"/>
    <col min="5897" max="5897" width="3.25" style="31" customWidth="1"/>
    <col min="5898" max="6141" width="9" style="31"/>
    <col min="6142" max="6142" width="7.625" style="31" customWidth="1"/>
    <col min="6143" max="6143" width="11.25" style="31" customWidth="1"/>
    <col min="6144" max="6149" width="7.5" style="31" customWidth="1"/>
    <col min="6150" max="6150" width="7.875" style="31" customWidth="1"/>
    <col min="6151" max="6151" width="9.25" style="31" customWidth="1"/>
    <col min="6152" max="6152" width="10.625" style="31" customWidth="1"/>
    <col min="6153" max="6153" width="3.25" style="31" customWidth="1"/>
    <col min="6154" max="6397" width="9" style="31"/>
    <col min="6398" max="6398" width="7.625" style="31" customWidth="1"/>
    <col min="6399" max="6399" width="11.25" style="31" customWidth="1"/>
    <col min="6400" max="6405" width="7.5" style="31" customWidth="1"/>
    <col min="6406" max="6406" width="7.875" style="31" customWidth="1"/>
    <col min="6407" max="6407" width="9.25" style="31" customWidth="1"/>
    <col min="6408" max="6408" width="10.625" style="31" customWidth="1"/>
    <col min="6409" max="6409" width="3.25" style="31" customWidth="1"/>
    <col min="6410" max="6653" width="9" style="31"/>
    <col min="6654" max="6654" width="7.625" style="31" customWidth="1"/>
    <col min="6655" max="6655" width="11.25" style="31" customWidth="1"/>
    <col min="6656" max="6661" width="7.5" style="31" customWidth="1"/>
    <col min="6662" max="6662" width="7.875" style="31" customWidth="1"/>
    <col min="6663" max="6663" width="9.25" style="31" customWidth="1"/>
    <col min="6664" max="6664" width="10.625" style="31" customWidth="1"/>
    <col min="6665" max="6665" width="3.25" style="31" customWidth="1"/>
    <col min="6666" max="6909" width="9" style="31"/>
    <col min="6910" max="6910" width="7.625" style="31" customWidth="1"/>
    <col min="6911" max="6911" width="11.25" style="31" customWidth="1"/>
    <col min="6912" max="6917" width="7.5" style="31" customWidth="1"/>
    <col min="6918" max="6918" width="7.875" style="31" customWidth="1"/>
    <col min="6919" max="6919" width="9.25" style="31" customWidth="1"/>
    <col min="6920" max="6920" width="10.625" style="31" customWidth="1"/>
    <col min="6921" max="6921" width="3.25" style="31" customWidth="1"/>
    <col min="6922" max="7165" width="9" style="31"/>
    <col min="7166" max="7166" width="7.625" style="31" customWidth="1"/>
    <col min="7167" max="7167" width="11.25" style="31" customWidth="1"/>
    <col min="7168" max="7173" width="7.5" style="31" customWidth="1"/>
    <col min="7174" max="7174" width="7.875" style="31" customWidth="1"/>
    <col min="7175" max="7175" width="9.25" style="31" customWidth="1"/>
    <col min="7176" max="7176" width="10.625" style="31" customWidth="1"/>
    <col min="7177" max="7177" width="3.25" style="31" customWidth="1"/>
    <col min="7178" max="7421" width="9" style="31"/>
    <col min="7422" max="7422" width="7.625" style="31" customWidth="1"/>
    <col min="7423" max="7423" width="11.25" style="31" customWidth="1"/>
    <col min="7424" max="7429" width="7.5" style="31" customWidth="1"/>
    <col min="7430" max="7430" width="7.875" style="31" customWidth="1"/>
    <col min="7431" max="7431" width="9.25" style="31" customWidth="1"/>
    <col min="7432" max="7432" width="10.625" style="31" customWidth="1"/>
    <col min="7433" max="7433" width="3.25" style="31" customWidth="1"/>
    <col min="7434" max="7677" width="9" style="31"/>
    <col min="7678" max="7678" width="7.625" style="31" customWidth="1"/>
    <col min="7679" max="7679" width="11.25" style="31" customWidth="1"/>
    <col min="7680" max="7685" width="7.5" style="31" customWidth="1"/>
    <col min="7686" max="7686" width="7.875" style="31" customWidth="1"/>
    <col min="7687" max="7687" width="9.25" style="31" customWidth="1"/>
    <col min="7688" max="7688" width="10.625" style="31" customWidth="1"/>
    <col min="7689" max="7689" width="3.25" style="31" customWidth="1"/>
    <col min="7690" max="7933" width="9" style="31"/>
    <col min="7934" max="7934" width="7.625" style="31" customWidth="1"/>
    <col min="7935" max="7935" width="11.25" style="31" customWidth="1"/>
    <col min="7936" max="7941" width="7.5" style="31" customWidth="1"/>
    <col min="7942" max="7942" width="7.875" style="31" customWidth="1"/>
    <col min="7943" max="7943" width="9.25" style="31" customWidth="1"/>
    <col min="7944" max="7944" width="10.625" style="31" customWidth="1"/>
    <col min="7945" max="7945" width="3.25" style="31" customWidth="1"/>
    <col min="7946" max="8189" width="9" style="31"/>
    <col min="8190" max="8190" width="7.625" style="31" customWidth="1"/>
    <col min="8191" max="8191" width="11.25" style="31" customWidth="1"/>
    <col min="8192" max="8197" width="7.5" style="31" customWidth="1"/>
    <col min="8198" max="8198" width="7.875" style="31" customWidth="1"/>
    <col min="8199" max="8199" width="9.25" style="31" customWidth="1"/>
    <col min="8200" max="8200" width="10.625" style="31" customWidth="1"/>
    <col min="8201" max="8201" width="3.25" style="31" customWidth="1"/>
    <col min="8202" max="8445" width="9" style="31"/>
    <col min="8446" max="8446" width="7.625" style="31" customWidth="1"/>
    <col min="8447" max="8447" width="11.25" style="31" customWidth="1"/>
    <col min="8448" max="8453" width="7.5" style="31" customWidth="1"/>
    <col min="8454" max="8454" width="7.875" style="31" customWidth="1"/>
    <col min="8455" max="8455" width="9.25" style="31" customWidth="1"/>
    <col min="8456" max="8456" width="10.625" style="31" customWidth="1"/>
    <col min="8457" max="8457" width="3.25" style="31" customWidth="1"/>
    <col min="8458" max="8701" width="9" style="31"/>
    <col min="8702" max="8702" width="7.625" style="31" customWidth="1"/>
    <col min="8703" max="8703" width="11.25" style="31" customWidth="1"/>
    <col min="8704" max="8709" width="7.5" style="31" customWidth="1"/>
    <col min="8710" max="8710" width="7.875" style="31" customWidth="1"/>
    <col min="8711" max="8711" width="9.25" style="31" customWidth="1"/>
    <col min="8712" max="8712" width="10.625" style="31" customWidth="1"/>
    <col min="8713" max="8713" width="3.25" style="31" customWidth="1"/>
    <col min="8714" max="8957" width="9" style="31"/>
    <col min="8958" max="8958" width="7.625" style="31" customWidth="1"/>
    <col min="8959" max="8959" width="11.25" style="31" customWidth="1"/>
    <col min="8960" max="8965" width="7.5" style="31" customWidth="1"/>
    <col min="8966" max="8966" width="7.875" style="31" customWidth="1"/>
    <col min="8967" max="8967" width="9.25" style="31" customWidth="1"/>
    <col min="8968" max="8968" width="10.625" style="31" customWidth="1"/>
    <col min="8969" max="8969" width="3.25" style="31" customWidth="1"/>
    <col min="8970" max="9213" width="9" style="31"/>
    <col min="9214" max="9214" width="7.625" style="31" customWidth="1"/>
    <col min="9215" max="9215" width="11.25" style="31" customWidth="1"/>
    <col min="9216" max="9221" width="7.5" style="31" customWidth="1"/>
    <col min="9222" max="9222" width="7.875" style="31" customWidth="1"/>
    <col min="9223" max="9223" width="9.25" style="31" customWidth="1"/>
    <col min="9224" max="9224" width="10.625" style="31" customWidth="1"/>
    <col min="9225" max="9225" width="3.25" style="31" customWidth="1"/>
    <col min="9226" max="9469" width="9" style="31"/>
    <col min="9470" max="9470" width="7.625" style="31" customWidth="1"/>
    <col min="9471" max="9471" width="11.25" style="31" customWidth="1"/>
    <col min="9472" max="9477" width="7.5" style="31" customWidth="1"/>
    <col min="9478" max="9478" width="7.875" style="31" customWidth="1"/>
    <col min="9479" max="9479" width="9.25" style="31" customWidth="1"/>
    <col min="9480" max="9480" width="10.625" style="31" customWidth="1"/>
    <col min="9481" max="9481" width="3.25" style="31" customWidth="1"/>
    <col min="9482" max="9725" width="9" style="31"/>
    <col min="9726" max="9726" width="7.625" style="31" customWidth="1"/>
    <col min="9727" max="9727" width="11.25" style="31" customWidth="1"/>
    <col min="9728" max="9733" width="7.5" style="31" customWidth="1"/>
    <col min="9734" max="9734" width="7.875" style="31" customWidth="1"/>
    <col min="9735" max="9735" width="9.25" style="31" customWidth="1"/>
    <col min="9736" max="9736" width="10.625" style="31" customWidth="1"/>
    <col min="9737" max="9737" width="3.25" style="31" customWidth="1"/>
    <col min="9738" max="9981" width="9" style="31"/>
    <col min="9982" max="9982" width="7.625" style="31" customWidth="1"/>
    <col min="9983" max="9983" width="11.25" style="31" customWidth="1"/>
    <col min="9984" max="9989" width="7.5" style="31" customWidth="1"/>
    <col min="9990" max="9990" width="7.875" style="31" customWidth="1"/>
    <col min="9991" max="9991" width="9.25" style="31" customWidth="1"/>
    <col min="9992" max="9992" width="10.625" style="31" customWidth="1"/>
    <col min="9993" max="9993" width="3.25" style="31" customWidth="1"/>
    <col min="9994" max="10237" width="9" style="31"/>
    <col min="10238" max="10238" width="7.625" style="31" customWidth="1"/>
    <col min="10239" max="10239" width="11.25" style="31" customWidth="1"/>
    <col min="10240" max="10245" width="7.5" style="31" customWidth="1"/>
    <col min="10246" max="10246" width="7.875" style="31" customWidth="1"/>
    <col min="10247" max="10247" width="9.25" style="31" customWidth="1"/>
    <col min="10248" max="10248" width="10.625" style="31" customWidth="1"/>
    <col min="10249" max="10249" width="3.25" style="31" customWidth="1"/>
    <col min="10250" max="10493" width="9" style="31"/>
    <col min="10494" max="10494" width="7.625" style="31" customWidth="1"/>
    <col min="10495" max="10495" width="11.25" style="31" customWidth="1"/>
    <col min="10496" max="10501" width="7.5" style="31" customWidth="1"/>
    <col min="10502" max="10502" width="7.875" style="31" customWidth="1"/>
    <col min="10503" max="10503" width="9.25" style="31" customWidth="1"/>
    <col min="10504" max="10504" width="10.625" style="31" customWidth="1"/>
    <col min="10505" max="10505" width="3.25" style="31" customWidth="1"/>
    <col min="10506" max="10749" width="9" style="31"/>
    <col min="10750" max="10750" width="7.625" style="31" customWidth="1"/>
    <col min="10751" max="10751" width="11.25" style="31" customWidth="1"/>
    <col min="10752" max="10757" width="7.5" style="31" customWidth="1"/>
    <col min="10758" max="10758" width="7.875" style="31" customWidth="1"/>
    <col min="10759" max="10759" width="9.25" style="31" customWidth="1"/>
    <col min="10760" max="10760" width="10.625" style="31" customWidth="1"/>
    <col min="10761" max="10761" width="3.25" style="31" customWidth="1"/>
    <col min="10762" max="11005" width="9" style="31"/>
    <col min="11006" max="11006" width="7.625" style="31" customWidth="1"/>
    <col min="11007" max="11007" width="11.25" style="31" customWidth="1"/>
    <col min="11008" max="11013" width="7.5" style="31" customWidth="1"/>
    <col min="11014" max="11014" width="7.875" style="31" customWidth="1"/>
    <col min="11015" max="11015" width="9.25" style="31" customWidth="1"/>
    <col min="11016" max="11016" width="10.625" style="31" customWidth="1"/>
    <col min="11017" max="11017" width="3.25" style="31" customWidth="1"/>
    <col min="11018" max="11261" width="9" style="31"/>
    <col min="11262" max="11262" width="7.625" style="31" customWidth="1"/>
    <col min="11263" max="11263" width="11.25" style="31" customWidth="1"/>
    <col min="11264" max="11269" width="7.5" style="31" customWidth="1"/>
    <col min="11270" max="11270" width="7.875" style="31" customWidth="1"/>
    <col min="11271" max="11271" width="9.25" style="31" customWidth="1"/>
    <col min="11272" max="11272" width="10.625" style="31" customWidth="1"/>
    <col min="11273" max="11273" width="3.25" style="31" customWidth="1"/>
    <col min="11274" max="11517" width="9" style="31"/>
    <col min="11518" max="11518" width="7.625" style="31" customWidth="1"/>
    <col min="11519" max="11519" width="11.25" style="31" customWidth="1"/>
    <col min="11520" max="11525" width="7.5" style="31" customWidth="1"/>
    <col min="11526" max="11526" width="7.875" style="31" customWidth="1"/>
    <col min="11527" max="11527" width="9.25" style="31" customWidth="1"/>
    <col min="11528" max="11528" width="10.625" style="31" customWidth="1"/>
    <col min="11529" max="11529" width="3.25" style="31" customWidth="1"/>
    <col min="11530" max="11773" width="9" style="31"/>
    <col min="11774" max="11774" width="7.625" style="31" customWidth="1"/>
    <col min="11775" max="11775" width="11.25" style="31" customWidth="1"/>
    <col min="11776" max="11781" width="7.5" style="31" customWidth="1"/>
    <col min="11782" max="11782" width="7.875" style="31" customWidth="1"/>
    <col min="11783" max="11783" width="9.25" style="31" customWidth="1"/>
    <col min="11784" max="11784" width="10.625" style="31" customWidth="1"/>
    <col min="11785" max="11785" width="3.25" style="31" customWidth="1"/>
    <col min="11786" max="12029" width="9" style="31"/>
    <col min="12030" max="12030" width="7.625" style="31" customWidth="1"/>
    <col min="12031" max="12031" width="11.25" style="31" customWidth="1"/>
    <col min="12032" max="12037" width="7.5" style="31" customWidth="1"/>
    <col min="12038" max="12038" width="7.875" style="31" customWidth="1"/>
    <col min="12039" max="12039" width="9.25" style="31" customWidth="1"/>
    <col min="12040" max="12040" width="10.625" style="31" customWidth="1"/>
    <col min="12041" max="12041" width="3.25" style="31" customWidth="1"/>
    <col min="12042" max="12285" width="9" style="31"/>
    <col min="12286" max="12286" width="7.625" style="31" customWidth="1"/>
    <col min="12287" max="12287" width="11.25" style="31" customWidth="1"/>
    <col min="12288" max="12293" width="7.5" style="31" customWidth="1"/>
    <col min="12294" max="12294" width="7.875" style="31" customWidth="1"/>
    <col min="12295" max="12295" width="9.25" style="31" customWidth="1"/>
    <col min="12296" max="12296" width="10.625" style="31" customWidth="1"/>
    <col min="12297" max="12297" width="3.25" style="31" customWidth="1"/>
    <col min="12298" max="12541" width="9" style="31"/>
    <col min="12542" max="12542" width="7.625" style="31" customWidth="1"/>
    <col min="12543" max="12543" width="11.25" style="31" customWidth="1"/>
    <col min="12544" max="12549" width="7.5" style="31" customWidth="1"/>
    <col min="12550" max="12550" width="7.875" style="31" customWidth="1"/>
    <col min="12551" max="12551" width="9.25" style="31" customWidth="1"/>
    <col min="12552" max="12552" width="10.625" style="31" customWidth="1"/>
    <col min="12553" max="12553" width="3.25" style="31" customWidth="1"/>
    <col min="12554" max="12797" width="9" style="31"/>
    <col min="12798" max="12798" width="7.625" style="31" customWidth="1"/>
    <col min="12799" max="12799" width="11.25" style="31" customWidth="1"/>
    <col min="12800" max="12805" width="7.5" style="31" customWidth="1"/>
    <col min="12806" max="12806" width="7.875" style="31" customWidth="1"/>
    <col min="12807" max="12807" width="9.25" style="31" customWidth="1"/>
    <col min="12808" max="12808" width="10.625" style="31" customWidth="1"/>
    <col min="12809" max="12809" width="3.25" style="31" customWidth="1"/>
    <col min="12810" max="13053" width="9" style="31"/>
    <col min="13054" max="13054" width="7.625" style="31" customWidth="1"/>
    <col min="13055" max="13055" width="11.25" style="31" customWidth="1"/>
    <col min="13056" max="13061" width="7.5" style="31" customWidth="1"/>
    <col min="13062" max="13062" width="7.875" style="31" customWidth="1"/>
    <col min="13063" max="13063" width="9.25" style="31" customWidth="1"/>
    <col min="13064" max="13064" width="10.625" style="31" customWidth="1"/>
    <col min="13065" max="13065" width="3.25" style="31" customWidth="1"/>
    <col min="13066" max="13309" width="9" style="31"/>
    <col min="13310" max="13310" width="7.625" style="31" customWidth="1"/>
    <col min="13311" max="13311" width="11.25" style="31" customWidth="1"/>
    <col min="13312" max="13317" width="7.5" style="31" customWidth="1"/>
    <col min="13318" max="13318" width="7.875" style="31" customWidth="1"/>
    <col min="13319" max="13319" width="9.25" style="31" customWidth="1"/>
    <col min="13320" max="13320" width="10.625" style="31" customWidth="1"/>
    <col min="13321" max="13321" width="3.25" style="31" customWidth="1"/>
    <col min="13322" max="13565" width="9" style="31"/>
    <col min="13566" max="13566" width="7.625" style="31" customWidth="1"/>
    <col min="13567" max="13567" width="11.25" style="31" customWidth="1"/>
    <col min="13568" max="13573" width="7.5" style="31" customWidth="1"/>
    <col min="13574" max="13574" width="7.875" style="31" customWidth="1"/>
    <col min="13575" max="13575" width="9.25" style="31" customWidth="1"/>
    <col min="13576" max="13576" width="10.625" style="31" customWidth="1"/>
    <col min="13577" max="13577" width="3.25" style="31" customWidth="1"/>
    <col min="13578" max="13821" width="9" style="31"/>
    <col min="13822" max="13822" width="7.625" style="31" customWidth="1"/>
    <col min="13823" max="13823" width="11.25" style="31" customWidth="1"/>
    <col min="13824" max="13829" width="7.5" style="31" customWidth="1"/>
    <col min="13830" max="13830" width="7.875" style="31" customWidth="1"/>
    <col min="13831" max="13831" width="9.25" style="31" customWidth="1"/>
    <col min="13832" max="13832" width="10.625" style="31" customWidth="1"/>
    <col min="13833" max="13833" width="3.25" style="31" customWidth="1"/>
    <col min="13834" max="14077" width="9" style="31"/>
    <col min="14078" max="14078" width="7.625" style="31" customWidth="1"/>
    <col min="14079" max="14079" width="11.25" style="31" customWidth="1"/>
    <col min="14080" max="14085" width="7.5" style="31" customWidth="1"/>
    <col min="14086" max="14086" width="7.875" style="31" customWidth="1"/>
    <col min="14087" max="14087" width="9.25" style="31" customWidth="1"/>
    <col min="14088" max="14088" width="10.625" style="31" customWidth="1"/>
    <col min="14089" max="14089" width="3.25" style="31" customWidth="1"/>
    <col min="14090" max="14333" width="9" style="31"/>
    <col min="14334" max="14334" width="7.625" style="31" customWidth="1"/>
    <col min="14335" max="14335" width="11.25" style="31" customWidth="1"/>
    <col min="14336" max="14341" width="7.5" style="31" customWidth="1"/>
    <col min="14342" max="14342" width="7.875" style="31" customWidth="1"/>
    <col min="14343" max="14343" width="9.25" style="31" customWidth="1"/>
    <col min="14344" max="14344" width="10.625" style="31" customWidth="1"/>
    <col min="14345" max="14345" width="3.25" style="31" customWidth="1"/>
    <col min="14346" max="14589" width="9" style="31"/>
    <col min="14590" max="14590" width="7.625" style="31" customWidth="1"/>
    <col min="14591" max="14591" width="11.25" style="31" customWidth="1"/>
    <col min="14592" max="14597" width="7.5" style="31" customWidth="1"/>
    <col min="14598" max="14598" width="7.875" style="31" customWidth="1"/>
    <col min="14599" max="14599" width="9.25" style="31" customWidth="1"/>
    <col min="14600" max="14600" width="10.625" style="31" customWidth="1"/>
    <col min="14601" max="14601" width="3.25" style="31" customWidth="1"/>
    <col min="14602" max="14845" width="9" style="31"/>
    <col min="14846" max="14846" width="7.625" style="31" customWidth="1"/>
    <col min="14847" max="14847" width="11.25" style="31" customWidth="1"/>
    <col min="14848" max="14853" width="7.5" style="31" customWidth="1"/>
    <col min="14854" max="14854" width="7.875" style="31" customWidth="1"/>
    <col min="14855" max="14855" width="9.25" style="31" customWidth="1"/>
    <col min="14856" max="14856" width="10.625" style="31" customWidth="1"/>
    <col min="14857" max="14857" width="3.25" style="31" customWidth="1"/>
    <col min="14858" max="15101" width="9" style="31"/>
    <col min="15102" max="15102" width="7.625" style="31" customWidth="1"/>
    <col min="15103" max="15103" width="11.25" style="31" customWidth="1"/>
    <col min="15104" max="15109" width="7.5" style="31" customWidth="1"/>
    <col min="15110" max="15110" width="7.875" style="31" customWidth="1"/>
    <col min="15111" max="15111" width="9.25" style="31" customWidth="1"/>
    <col min="15112" max="15112" width="10.625" style="31" customWidth="1"/>
    <col min="15113" max="15113" width="3.25" style="31" customWidth="1"/>
    <col min="15114" max="15357" width="9" style="31"/>
    <col min="15358" max="15358" width="7.625" style="31" customWidth="1"/>
    <col min="15359" max="15359" width="11.25" style="31" customWidth="1"/>
    <col min="15360" max="15365" width="7.5" style="31" customWidth="1"/>
    <col min="15366" max="15366" width="7.875" style="31" customWidth="1"/>
    <col min="15367" max="15367" width="9.25" style="31" customWidth="1"/>
    <col min="15368" max="15368" width="10.625" style="31" customWidth="1"/>
    <col min="15369" max="15369" width="3.25" style="31" customWidth="1"/>
    <col min="15370" max="15613" width="9" style="31"/>
    <col min="15614" max="15614" width="7.625" style="31" customWidth="1"/>
    <col min="15615" max="15615" width="11.25" style="31" customWidth="1"/>
    <col min="15616" max="15621" width="7.5" style="31" customWidth="1"/>
    <col min="15622" max="15622" width="7.875" style="31" customWidth="1"/>
    <col min="15623" max="15623" width="9.25" style="31" customWidth="1"/>
    <col min="15624" max="15624" width="10.625" style="31" customWidth="1"/>
    <col min="15625" max="15625" width="3.25" style="31" customWidth="1"/>
    <col min="15626" max="15869" width="9" style="31"/>
    <col min="15870" max="15870" width="7.625" style="31" customWidth="1"/>
    <col min="15871" max="15871" width="11.25" style="31" customWidth="1"/>
    <col min="15872" max="15877" width="7.5" style="31" customWidth="1"/>
    <col min="15878" max="15878" width="7.875" style="31" customWidth="1"/>
    <col min="15879" max="15879" width="9.25" style="31" customWidth="1"/>
    <col min="15880" max="15880" width="10.625" style="31" customWidth="1"/>
    <col min="15881" max="15881" width="3.25" style="31" customWidth="1"/>
    <col min="15882" max="16125" width="9" style="31"/>
    <col min="16126" max="16126" width="7.625" style="31" customWidth="1"/>
    <col min="16127" max="16127" width="11.25" style="31" customWidth="1"/>
    <col min="16128" max="16133" width="7.5" style="31" customWidth="1"/>
    <col min="16134" max="16134" width="7.875" style="31" customWidth="1"/>
    <col min="16135" max="16135" width="9.25" style="31" customWidth="1"/>
    <col min="16136" max="16136" width="10.625" style="31" customWidth="1"/>
    <col min="16137" max="16137" width="3.25" style="31" customWidth="1"/>
    <col min="16138" max="16382" width="9" style="31"/>
    <col min="16383" max="16384" width="9" style="31" customWidth="1"/>
  </cols>
  <sheetData>
    <row r="1" spans="1:16137" s="20" customFormat="1" ht="35.25" customHeight="1" thickBot="1">
      <c r="A1" s="100" t="s">
        <v>416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21"/>
    </row>
    <row r="2" spans="1:16137" s="22" customFormat="1" ht="19.899999999999999" customHeight="1">
      <c r="A2" s="102" t="s">
        <v>17</v>
      </c>
      <c r="B2" s="104" t="s">
        <v>18</v>
      </c>
      <c r="C2" s="104" t="s">
        <v>19</v>
      </c>
      <c r="D2" s="106" t="s">
        <v>20</v>
      </c>
      <c r="E2" s="107"/>
      <c r="F2" s="107"/>
      <c r="G2" s="107"/>
      <c r="H2" s="108"/>
      <c r="I2" s="109" t="s">
        <v>21</v>
      </c>
      <c r="J2" s="104" t="s">
        <v>22</v>
      </c>
      <c r="K2" s="111" t="s">
        <v>23</v>
      </c>
    </row>
    <row r="3" spans="1:16137" s="22" customFormat="1" ht="20.25" thickBot="1">
      <c r="A3" s="103"/>
      <c r="B3" s="105"/>
      <c r="C3" s="105"/>
      <c r="D3" s="23" t="s">
        <v>13</v>
      </c>
      <c r="E3" s="23" t="s">
        <v>24</v>
      </c>
      <c r="F3" s="23" t="s">
        <v>25</v>
      </c>
      <c r="G3" s="23" t="s">
        <v>26</v>
      </c>
      <c r="H3" s="24" t="s">
        <v>27</v>
      </c>
      <c r="I3" s="110"/>
      <c r="J3" s="105"/>
      <c r="K3" s="112"/>
      <c r="N3" s="31"/>
      <c r="O3" s="31"/>
    </row>
    <row r="4" spans="1:16137" ht="19.5" hidden="1">
      <c r="A4" s="25"/>
      <c r="B4" s="26"/>
      <c r="C4" s="27"/>
      <c r="D4" s="27">
        <v>5</v>
      </c>
      <c r="E4" s="27">
        <v>4</v>
      </c>
      <c r="F4" s="27">
        <v>3</v>
      </c>
      <c r="G4" s="27">
        <v>2</v>
      </c>
      <c r="H4" s="28">
        <v>1</v>
      </c>
      <c r="I4" s="29"/>
      <c r="J4" s="27"/>
      <c r="K4" s="30"/>
    </row>
    <row r="5" spans="1:16137" s="22" customFormat="1" ht="3" customHeight="1">
      <c r="A5" s="32"/>
      <c r="B5" s="33"/>
      <c r="C5" s="34"/>
      <c r="D5" s="65">
        <v>25</v>
      </c>
      <c r="E5" s="65">
        <v>15</v>
      </c>
      <c r="F5" s="65">
        <v>10</v>
      </c>
      <c r="G5" s="65">
        <v>5</v>
      </c>
      <c r="H5" s="66"/>
      <c r="I5" s="35"/>
      <c r="J5" s="34"/>
      <c r="K5" s="36"/>
      <c r="N5" s="31"/>
      <c r="O5" s="31"/>
    </row>
    <row r="6" spans="1:16137" s="42" customFormat="1" ht="23.1" customHeight="1">
      <c r="A6" s="37">
        <f>IF(B6&lt;&gt;"",A5+1,"")</f>
        <v>1</v>
      </c>
      <c r="B6" s="10" t="s">
        <v>346</v>
      </c>
      <c r="C6" s="38" cm="1">
        <f t="array" ref="C6:C28">SUMIFS('5月積分表'!$J$6:$J$28,'5月積分表'!$B$6:$B$28,$B$6:$B$28)</f>
        <v>45</v>
      </c>
      <c r="D6" s="63">
        <f>COUNTIF('6月入選目錄'!$D$9,$B$6:$B$28)</f>
        <v>0</v>
      </c>
      <c r="E6" s="63">
        <f>COUNTIF('6月入選目錄'!$D$10,$B$6:$B$28)</f>
        <v>0</v>
      </c>
      <c r="F6" s="63">
        <f>COUNTIF('6月入選目錄'!$D$11,$B$6:$B$28)</f>
        <v>0</v>
      </c>
      <c r="G6" s="63">
        <f>COUNTIF('6月入選目錄'!$D$12:$D$16,$B$6:$B$28)</f>
        <v>1</v>
      </c>
      <c r="H6" s="63">
        <f>COUNTIF('6月入選目錄'!$D$17:$D$49,$B$6:$B$28)+COUNTIF('6月入選目錄'!$H$9:$H$43,$B$6:$B$28)</f>
        <v>9</v>
      </c>
      <c r="I6" s="39">
        <f t="shared" ref="I6:I28" si="0">(D6*$D$4)+(E6*$E$4)+(F6*$F$4)+(G6*$G$4)+(H6*$H$4)</f>
        <v>11</v>
      </c>
      <c r="J6" s="40">
        <f t="shared" ref="J6:J28" si="1">C6+I6</f>
        <v>56</v>
      </c>
      <c r="K6" s="41">
        <f t="shared" ref="K6:K28" si="2">(D6*$D$5)+(E6*$E$5)+(F6*$F$5)+(G6*$G$5)</f>
        <v>5</v>
      </c>
      <c r="M6" s="43"/>
    </row>
    <row r="7" spans="1:16137" s="42" customFormat="1" ht="23.1" customHeight="1">
      <c r="A7" s="37">
        <f>IF(B7&lt;&gt;"",A6+1,"")</f>
        <v>2</v>
      </c>
      <c r="B7" s="7" t="s">
        <v>347</v>
      </c>
      <c r="C7" s="38">
        <v>35</v>
      </c>
      <c r="D7" s="63">
        <f>COUNTIF('6月入選目錄'!$D$9,$B$6:$B$28)</f>
        <v>0</v>
      </c>
      <c r="E7" s="63">
        <f>COUNTIF('6月入選目錄'!$D$10,$B$6:$B$28)</f>
        <v>0</v>
      </c>
      <c r="F7" s="63">
        <f>COUNTIF('6月入選目錄'!$D$11,$B$6:$B$28)</f>
        <v>0</v>
      </c>
      <c r="G7" s="63">
        <f>COUNTIF('6月入選目錄'!$D$12:$D$16,$B$6:$B$28)</f>
        <v>0</v>
      </c>
      <c r="H7" s="63">
        <f>COUNTIF('6月入選目錄'!$D$17:$D$49,$B$6:$B$28)+COUNTIF('6月入選目錄'!$H$9:$H$43,$B$6:$B$28)</f>
        <v>9</v>
      </c>
      <c r="I7" s="39">
        <f t="shared" si="0"/>
        <v>9</v>
      </c>
      <c r="J7" s="40">
        <f t="shared" si="1"/>
        <v>44</v>
      </c>
      <c r="K7" s="41">
        <f t="shared" si="2"/>
        <v>0</v>
      </c>
      <c r="M7" s="43"/>
    </row>
    <row r="8" spans="1:16137" s="42" customFormat="1" ht="23.1" customHeight="1">
      <c r="A8" s="37">
        <f t="shared" ref="A8:A14" si="3">IF(B8&lt;&gt;"",A7+1,"")</f>
        <v>3</v>
      </c>
      <c r="B8" s="7" t="s">
        <v>348</v>
      </c>
      <c r="C8" s="44">
        <v>34</v>
      </c>
      <c r="D8" s="63">
        <f>COUNTIF('6月入選目錄'!$D$9,$B$6:$B$28)</f>
        <v>0</v>
      </c>
      <c r="E8" s="63">
        <f>COUNTIF('6月入選目錄'!$D$10,$B$6:$B$28)</f>
        <v>0</v>
      </c>
      <c r="F8" s="63">
        <f>COUNTIF('6月入選目錄'!$D$11,$B$6:$B$28)</f>
        <v>1</v>
      </c>
      <c r="G8" s="63">
        <f>COUNTIF('6月入選目錄'!$D$12:$D$16,$B$6:$B$28)</f>
        <v>1</v>
      </c>
      <c r="H8" s="63">
        <f>COUNTIF('6月入選目錄'!$D$17:$D$49,$B$6:$B$28)+COUNTIF('6月入選目錄'!$H$9:$H$43,$B$6:$B$28)</f>
        <v>8</v>
      </c>
      <c r="I8" s="39">
        <f t="shared" si="0"/>
        <v>13</v>
      </c>
      <c r="J8" s="40">
        <f t="shared" si="1"/>
        <v>47</v>
      </c>
      <c r="K8" s="41">
        <f t="shared" si="2"/>
        <v>15</v>
      </c>
      <c r="M8" s="43"/>
    </row>
    <row r="9" spans="1:16137" s="42" customFormat="1" ht="23.1" customHeight="1">
      <c r="A9" s="37">
        <f t="shared" si="3"/>
        <v>4</v>
      </c>
      <c r="B9" s="7" t="s">
        <v>349</v>
      </c>
      <c r="C9" s="38">
        <v>31</v>
      </c>
      <c r="D9" s="63">
        <f>COUNTIF('6月入選目錄'!$D$9,$B$6:$B$28)</f>
        <v>0</v>
      </c>
      <c r="E9" s="63">
        <f>COUNTIF('6月入選目錄'!$D$10,$B$6:$B$28)</f>
        <v>0</v>
      </c>
      <c r="F9" s="63">
        <f>COUNTIF('6月入選目錄'!$D$11,$B$6:$B$28)</f>
        <v>0</v>
      </c>
      <c r="G9" s="63">
        <f>COUNTIF('6月入選目錄'!$D$12:$D$16,$B$6:$B$28)</f>
        <v>0</v>
      </c>
      <c r="H9" s="63">
        <f>COUNTIF('6月入選目錄'!$D$17:$D$49,$B$6:$B$28)+COUNTIF('6月入選目錄'!$H$9:$H$43,$B$6:$B$28)</f>
        <v>0</v>
      </c>
      <c r="I9" s="39">
        <f t="shared" si="0"/>
        <v>0</v>
      </c>
      <c r="J9" s="40">
        <f t="shared" si="1"/>
        <v>31</v>
      </c>
      <c r="K9" s="41">
        <f t="shared" si="2"/>
        <v>0</v>
      </c>
      <c r="M9" s="43"/>
    </row>
    <row r="10" spans="1:16137" s="42" customFormat="1" ht="23.1" customHeight="1">
      <c r="A10" s="37">
        <f t="shared" si="3"/>
        <v>5</v>
      </c>
      <c r="B10" s="13" t="s">
        <v>350</v>
      </c>
      <c r="C10" s="40">
        <v>29</v>
      </c>
      <c r="D10" s="63">
        <f>COUNTIF('6月入選目錄'!$D$9,$B$6:$B$28)</f>
        <v>0</v>
      </c>
      <c r="E10" s="63">
        <f>COUNTIF('6月入選目錄'!$D$10,$B$6:$B$28)</f>
        <v>0</v>
      </c>
      <c r="F10" s="63">
        <f>COUNTIF('6月入選目錄'!$D$11,$B$6:$B$28)</f>
        <v>0</v>
      </c>
      <c r="G10" s="63">
        <f>COUNTIF('6月入選目錄'!$D$12:$D$16,$B$6:$B$28)</f>
        <v>0</v>
      </c>
      <c r="H10" s="63">
        <f>COUNTIF('6月入選目錄'!$D$17:$D$49,$B$6:$B$28)+COUNTIF('6月入選目錄'!$H$9:$H$43,$B$6:$B$28)</f>
        <v>0</v>
      </c>
      <c r="I10" s="39">
        <f t="shared" si="0"/>
        <v>0</v>
      </c>
      <c r="J10" s="40">
        <f t="shared" si="1"/>
        <v>29</v>
      </c>
      <c r="K10" s="41">
        <f t="shared" si="2"/>
        <v>0</v>
      </c>
      <c r="L10" s="31"/>
      <c r="M10" s="45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</row>
    <row r="11" spans="1:16137" s="42" customFormat="1" ht="23.1" customHeight="1">
      <c r="A11" s="37">
        <f t="shared" si="3"/>
        <v>6</v>
      </c>
      <c r="B11" s="7" t="s">
        <v>351</v>
      </c>
      <c r="C11" s="38">
        <v>25</v>
      </c>
      <c r="D11" s="63">
        <f>COUNTIF('6月入選目錄'!$D$9,$B$6:$B$28)</f>
        <v>0</v>
      </c>
      <c r="E11" s="63">
        <f>COUNTIF('6月入選目錄'!$D$10,$B$6:$B$28)</f>
        <v>0</v>
      </c>
      <c r="F11" s="63">
        <f>COUNTIF('6月入選目錄'!$D$11,$B$6:$B$28)</f>
        <v>0</v>
      </c>
      <c r="G11" s="63">
        <f>COUNTIF('6月入選目錄'!$D$12:$D$16,$B$6:$B$28)</f>
        <v>1</v>
      </c>
      <c r="H11" s="63">
        <f>COUNTIF('6月入選目錄'!$D$17:$D$49,$B$6:$B$28)+COUNTIF('6月入選目錄'!$H$9:$H$43,$B$6:$B$28)</f>
        <v>7</v>
      </c>
      <c r="I11" s="39">
        <f t="shared" si="0"/>
        <v>9</v>
      </c>
      <c r="J11" s="40">
        <f t="shared" si="1"/>
        <v>34</v>
      </c>
      <c r="K11" s="41">
        <f t="shared" si="2"/>
        <v>5</v>
      </c>
      <c r="M11" s="43"/>
    </row>
    <row r="12" spans="1:16137" ht="23.1" customHeight="1">
      <c r="A12" s="37">
        <f t="shared" si="3"/>
        <v>7</v>
      </c>
      <c r="B12" s="7" t="s">
        <v>352</v>
      </c>
      <c r="C12" s="40">
        <v>24</v>
      </c>
      <c r="D12" s="63">
        <f>COUNTIF('6月入選目錄'!$D$9,$B$6:$B$28)</f>
        <v>0</v>
      </c>
      <c r="E12" s="63">
        <f>COUNTIF('6月入選目錄'!$D$10,$B$6:$B$28)</f>
        <v>0</v>
      </c>
      <c r="F12" s="63">
        <f>COUNTIF('6月入選目錄'!$D$11,$B$6:$B$28)</f>
        <v>0</v>
      </c>
      <c r="G12" s="63">
        <f>COUNTIF('6月入選目錄'!$D$12:$D$16,$B$6:$B$28)</f>
        <v>0</v>
      </c>
      <c r="H12" s="63">
        <f>COUNTIF('6月入選目錄'!$D$17:$D$49,$B$6:$B$28)+COUNTIF('6月入選目錄'!$H$9:$H$43,$B$6:$B$28)</f>
        <v>0</v>
      </c>
      <c r="I12" s="39">
        <f t="shared" si="0"/>
        <v>0</v>
      </c>
      <c r="J12" s="40">
        <f t="shared" si="1"/>
        <v>24</v>
      </c>
      <c r="K12" s="41">
        <f t="shared" si="2"/>
        <v>0</v>
      </c>
      <c r="M12" s="45"/>
    </row>
    <row r="13" spans="1:16137" ht="23.1" customHeight="1">
      <c r="A13" s="37">
        <f t="shared" si="3"/>
        <v>8</v>
      </c>
      <c r="B13" s="7" t="s">
        <v>353</v>
      </c>
      <c r="C13" s="38">
        <v>22</v>
      </c>
      <c r="D13" s="63">
        <f>COUNTIF('6月入選目錄'!$D$9,$B$6:$B$28)</f>
        <v>0</v>
      </c>
      <c r="E13" s="63">
        <f>COUNTIF('6月入選目錄'!$D$10,$B$6:$B$28)</f>
        <v>0</v>
      </c>
      <c r="F13" s="63">
        <f>COUNTIF('6月入選目錄'!$D$11,$B$6:$B$28)</f>
        <v>0</v>
      </c>
      <c r="G13" s="63">
        <f>COUNTIF('6月入選目錄'!$D$12:$D$16,$B$6:$B$28)</f>
        <v>0</v>
      </c>
      <c r="H13" s="63">
        <f>COUNTIF('6月入選目錄'!$D$17:$D$49,$B$6:$B$28)+COUNTIF('6月入選目錄'!$H$9:$H$43,$B$6:$B$28)</f>
        <v>0</v>
      </c>
      <c r="I13" s="39">
        <f t="shared" si="0"/>
        <v>0</v>
      </c>
      <c r="J13" s="40">
        <f t="shared" si="1"/>
        <v>22</v>
      </c>
      <c r="K13" s="41">
        <f t="shared" si="2"/>
        <v>0</v>
      </c>
      <c r="M13" s="45"/>
    </row>
    <row r="14" spans="1:16137" ht="23.1" customHeight="1">
      <c r="A14" s="37">
        <f t="shared" si="3"/>
        <v>9</v>
      </c>
      <c r="B14" s="7" t="s">
        <v>354</v>
      </c>
      <c r="C14" s="38">
        <v>21</v>
      </c>
      <c r="D14" s="63">
        <f>COUNTIF('6月入選目錄'!$D$9,$B$6:$B$28)</f>
        <v>0</v>
      </c>
      <c r="E14" s="63">
        <f>COUNTIF('6月入選目錄'!$D$10,$B$6:$B$28)</f>
        <v>0</v>
      </c>
      <c r="F14" s="63">
        <f>COUNTIF('6月入選目錄'!$D$11,$B$6:$B$28)</f>
        <v>0</v>
      </c>
      <c r="G14" s="63">
        <f>COUNTIF('6月入選目錄'!$D$12:$D$16,$B$6:$B$28)</f>
        <v>0</v>
      </c>
      <c r="H14" s="63">
        <f>COUNTIF('6月入選目錄'!$D$17:$D$49,$B$6:$B$28)+COUNTIF('6月入選目錄'!$H$9:$H$43,$B$6:$B$28)</f>
        <v>7</v>
      </c>
      <c r="I14" s="39">
        <f t="shared" si="0"/>
        <v>7</v>
      </c>
      <c r="J14" s="40">
        <f t="shared" si="1"/>
        <v>28</v>
      </c>
      <c r="K14" s="41">
        <f t="shared" si="2"/>
        <v>0</v>
      </c>
      <c r="L14" s="42"/>
      <c r="M14" s="43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</row>
    <row r="15" spans="1:16137" ht="23.1" customHeight="1">
      <c r="A15" s="37">
        <f>IF(B15&lt;&gt;"",A14+1,"")</f>
        <v>10</v>
      </c>
      <c r="B15" s="7" t="s">
        <v>355</v>
      </c>
      <c r="C15" s="40">
        <v>20</v>
      </c>
      <c r="D15" s="63">
        <f>COUNTIF('6月入選目錄'!$D$9,$B$6:$B$28)</f>
        <v>0</v>
      </c>
      <c r="E15" s="63">
        <f>COUNTIF('6月入選目錄'!$D$10,$B$6:$B$28)</f>
        <v>1</v>
      </c>
      <c r="F15" s="63">
        <f>COUNTIF('6月入選目錄'!$D$11,$B$6:$B$28)</f>
        <v>0</v>
      </c>
      <c r="G15" s="63">
        <f>COUNTIF('6月入選目錄'!$D$12:$D$16,$B$6:$B$28)</f>
        <v>1</v>
      </c>
      <c r="H15" s="63">
        <f>COUNTIF('6月入選目錄'!$D$17:$D$49,$B$6:$B$28)+COUNTIF('6月入選目錄'!$H$9:$H$43,$B$6:$B$28)</f>
        <v>5</v>
      </c>
      <c r="I15" s="39">
        <f t="shared" si="0"/>
        <v>11</v>
      </c>
      <c r="J15" s="40">
        <f t="shared" si="1"/>
        <v>31</v>
      </c>
      <c r="K15" s="41">
        <f t="shared" si="2"/>
        <v>20</v>
      </c>
      <c r="M15" s="45"/>
    </row>
    <row r="16" spans="1:16137" ht="23.1" customHeight="1">
      <c r="A16" s="37">
        <f>IF(B16&lt;&gt;"",A15+1,"")</f>
        <v>11</v>
      </c>
      <c r="B16" s="7" t="s">
        <v>356</v>
      </c>
      <c r="C16" s="38">
        <v>19</v>
      </c>
      <c r="D16" s="63">
        <f>COUNTIF('6月入選目錄'!$D$9,$B$6:$B$28)</f>
        <v>0</v>
      </c>
      <c r="E16" s="63">
        <f>COUNTIF('6月入選目錄'!$D$10,$B$6:$B$28)</f>
        <v>0</v>
      </c>
      <c r="F16" s="63">
        <f>COUNTIF('6月入選目錄'!$D$11,$B$6:$B$28)</f>
        <v>0</v>
      </c>
      <c r="G16" s="63">
        <f>COUNTIF('6月入選目錄'!$D$12:$D$16,$B$6:$B$28)</f>
        <v>0</v>
      </c>
      <c r="H16" s="63">
        <f>COUNTIF('6月入選目錄'!$D$17:$D$49,$B$6:$B$28)+COUNTIF('6月入選目錄'!$H$9:$H$43,$B$6:$B$28)</f>
        <v>2</v>
      </c>
      <c r="I16" s="39">
        <f t="shared" si="0"/>
        <v>2</v>
      </c>
      <c r="J16" s="40">
        <f t="shared" si="1"/>
        <v>21</v>
      </c>
      <c r="K16" s="41">
        <f t="shared" si="2"/>
        <v>0</v>
      </c>
      <c r="M16" s="45"/>
    </row>
    <row r="17" spans="1:15" ht="23.1" customHeight="1">
      <c r="A17" s="37">
        <f t="shared" ref="A17:A28" si="4">IF(B17&lt;&gt;"",A16+1,"")</f>
        <v>12</v>
      </c>
      <c r="B17" s="7" t="s">
        <v>357</v>
      </c>
      <c r="C17" s="38">
        <v>18</v>
      </c>
      <c r="D17" s="63">
        <f>COUNTIF('6月入選目錄'!$D$9,$B$6:$B$28)</f>
        <v>0</v>
      </c>
      <c r="E17" s="63">
        <f>COUNTIF('6月入選目錄'!$D$10,$B$6:$B$28)</f>
        <v>0</v>
      </c>
      <c r="F17" s="63">
        <f>COUNTIF('6月入選目錄'!$D$11,$B$6:$B$28)</f>
        <v>0</v>
      </c>
      <c r="G17" s="63">
        <f>COUNTIF('6月入選目錄'!$D$12:$D$16,$B$6:$B$28)</f>
        <v>1</v>
      </c>
      <c r="H17" s="63">
        <f>COUNTIF('6月入選目錄'!$D$17:$D$49,$B$6:$B$28)+COUNTIF('6月入選目錄'!$H$9:$H$43,$B$6:$B$28)</f>
        <v>4</v>
      </c>
      <c r="I17" s="39">
        <f t="shared" si="0"/>
        <v>6</v>
      </c>
      <c r="J17" s="40">
        <f t="shared" si="1"/>
        <v>24</v>
      </c>
      <c r="K17" s="41">
        <f t="shared" si="2"/>
        <v>5</v>
      </c>
    </row>
    <row r="18" spans="1:15" ht="23.1" customHeight="1">
      <c r="A18" s="37">
        <f t="shared" si="4"/>
        <v>13</v>
      </c>
      <c r="B18" s="7" t="s">
        <v>358</v>
      </c>
      <c r="C18" s="40">
        <v>18</v>
      </c>
      <c r="D18" s="63">
        <f>COUNTIF('6月入選目錄'!$D$9,$B$6:$B$28)</f>
        <v>0</v>
      </c>
      <c r="E18" s="63">
        <f>COUNTIF('6月入選目錄'!$D$10,$B$6:$B$28)</f>
        <v>0</v>
      </c>
      <c r="F18" s="63">
        <f>COUNTIF('6月入選目錄'!$D$11,$B$6:$B$28)</f>
        <v>0</v>
      </c>
      <c r="G18" s="63">
        <f>COUNTIF('6月入選目錄'!$D$12:$D$16,$B$6:$B$28)</f>
        <v>0</v>
      </c>
      <c r="H18" s="63">
        <f>COUNTIF('6月入選目錄'!$D$17:$D$49,$B$6:$B$28)+COUNTIF('6月入選目錄'!$H$9:$H$43,$B$6:$B$28)</f>
        <v>0</v>
      </c>
      <c r="I18" s="39">
        <f t="shared" si="0"/>
        <v>0</v>
      </c>
      <c r="J18" s="40">
        <f t="shared" si="1"/>
        <v>18</v>
      </c>
      <c r="K18" s="41">
        <f t="shared" si="2"/>
        <v>0</v>
      </c>
      <c r="M18" s="45"/>
    </row>
    <row r="19" spans="1:15" ht="23.1" customHeight="1">
      <c r="A19" s="37">
        <f t="shared" si="4"/>
        <v>14</v>
      </c>
      <c r="B19" s="7" t="s">
        <v>359</v>
      </c>
      <c r="C19" s="40">
        <v>14</v>
      </c>
      <c r="D19" s="63">
        <f>COUNTIF('6月入選目錄'!$D$9,$B$6:$B$28)</f>
        <v>1</v>
      </c>
      <c r="E19" s="63">
        <f>COUNTIF('6月入選目錄'!$D$10,$B$6:$B$28)</f>
        <v>0</v>
      </c>
      <c r="F19" s="63">
        <f>COUNTIF('6月入選目錄'!$D$11,$B$6:$B$28)</f>
        <v>0</v>
      </c>
      <c r="G19" s="63">
        <f>COUNTIF('6月入選目錄'!$D$12:$D$16,$B$6:$B$28)</f>
        <v>0</v>
      </c>
      <c r="H19" s="63">
        <f>COUNTIF('6月入選目錄'!$D$17:$D$49,$B$6:$B$28)+COUNTIF('6月入選目錄'!$H$9:$H$43,$B$6:$B$28)</f>
        <v>6</v>
      </c>
      <c r="I19" s="39">
        <f t="shared" si="0"/>
        <v>11</v>
      </c>
      <c r="J19" s="40">
        <f t="shared" si="1"/>
        <v>25</v>
      </c>
      <c r="K19" s="41">
        <f t="shared" si="2"/>
        <v>25</v>
      </c>
      <c r="M19" s="45"/>
    </row>
    <row r="20" spans="1:15" ht="23.1" customHeight="1">
      <c r="A20" s="37">
        <f t="shared" si="4"/>
        <v>15</v>
      </c>
      <c r="B20" s="7" t="s">
        <v>360</v>
      </c>
      <c r="C20" s="40">
        <v>10</v>
      </c>
      <c r="D20" s="63">
        <f>COUNTIF('6月入選目錄'!$D$9,$B$6:$B$28)</f>
        <v>0</v>
      </c>
      <c r="E20" s="63">
        <f>COUNTIF('6月入選目錄'!$D$10,$B$6:$B$28)</f>
        <v>0</v>
      </c>
      <c r="F20" s="63">
        <f>COUNTIF('6月入選目錄'!$D$11,$B$6:$B$28)</f>
        <v>0</v>
      </c>
      <c r="G20" s="63">
        <f>COUNTIF('6月入選目錄'!$D$12:$D$16,$B$6:$B$28)</f>
        <v>0</v>
      </c>
      <c r="H20" s="63">
        <f>COUNTIF('6月入選目錄'!$D$17:$D$49,$B$6:$B$28)+COUNTIF('6月入選目錄'!$H$9:$H$43,$B$6:$B$28)</f>
        <v>5</v>
      </c>
      <c r="I20" s="39">
        <f t="shared" si="0"/>
        <v>5</v>
      </c>
      <c r="J20" s="40">
        <f t="shared" si="1"/>
        <v>15</v>
      </c>
      <c r="K20" s="41">
        <f t="shared" si="2"/>
        <v>0</v>
      </c>
    </row>
    <row r="21" spans="1:15" ht="23.1" customHeight="1">
      <c r="A21" s="37">
        <f t="shared" si="4"/>
        <v>16</v>
      </c>
      <c r="B21" s="7" t="s">
        <v>361</v>
      </c>
      <c r="C21" s="40">
        <v>9</v>
      </c>
      <c r="D21" s="63">
        <f>COUNTIF('6月入選目錄'!$D$9,$B$6:$B$28)</f>
        <v>0</v>
      </c>
      <c r="E21" s="63">
        <f>COUNTIF('6月入選目錄'!$D$10,$B$6:$B$28)</f>
        <v>0</v>
      </c>
      <c r="F21" s="63">
        <f>COUNTIF('6月入選目錄'!$D$11,$B$6:$B$28)</f>
        <v>0</v>
      </c>
      <c r="G21" s="63">
        <f>COUNTIF('6月入選目錄'!$D$12:$D$16,$B$6:$B$28)</f>
        <v>0</v>
      </c>
      <c r="H21" s="63">
        <f>COUNTIF('6月入選目錄'!$D$17:$D$49,$B$6:$B$28)+COUNTIF('6月入選目錄'!$H$9:$H$43,$B$6:$B$28)</f>
        <v>1</v>
      </c>
      <c r="I21" s="39">
        <f t="shared" si="0"/>
        <v>1</v>
      </c>
      <c r="J21" s="40">
        <f t="shared" si="1"/>
        <v>10</v>
      </c>
      <c r="K21" s="41">
        <f t="shared" si="2"/>
        <v>0</v>
      </c>
      <c r="M21" s="45"/>
    </row>
    <row r="22" spans="1:15" ht="23.1" customHeight="1">
      <c r="A22" s="37">
        <f t="shared" si="4"/>
        <v>17</v>
      </c>
      <c r="B22" s="7" t="s">
        <v>362</v>
      </c>
      <c r="C22" s="38">
        <v>6</v>
      </c>
      <c r="D22" s="63">
        <f>COUNTIF('6月入選目錄'!$D$9,$B$6:$B$28)</f>
        <v>0</v>
      </c>
      <c r="E22" s="63">
        <f>COUNTIF('6月入選目錄'!$D$10,$B$6:$B$28)</f>
        <v>0</v>
      </c>
      <c r="F22" s="63">
        <f>COUNTIF('6月入選目錄'!$D$11,$B$6:$B$28)</f>
        <v>0</v>
      </c>
      <c r="G22" s="63">
        <f>COUNTIF('6月入選目錄'!$D$12:$D$16,$B$6:$B$28)</f>
        <v>0</v>
      </c>
      <c r="H22" s="63">
        <f>COUNTIF('6月入選目錄'!$D$17:$D$49,$B$6:$B$28)+COUNTIF('6月入選目錄'!$H$9:$H$43,$B$6:$B$28)</f>
        <v>0</v>
      </c>
      <c r="I22" s="39">
        <f t="shared" si="0"/>
        <v>0</v>
      </c>
      <c r="J22" s="40">
        <f t="shared" si="1"/>
        <v>6</v>
      </c>
      <c r="K22" s="41">
        <f t="shared" si="2"/>
        <v>0</v>
      </c>
      <c r="M22" s="45"/>
    </row>
    <row r="23" spans="1:15" ht="23.1" customHeight="1">
      <c r="A23" s="37">
        <f t="shared" si="4"/>
        <v>18</v>
      </c>
      <c r="B23" s="7" t="s">
        <v>363</v>
      </c>
      <c r="C23" s="38">
        <v>5</v>
      </c>
      <c r="D23" s="63">
        <f>COUNTIF('6月入選目錄'!$D$9,$B$6:$B$28)</f>
        <v>0</v>
      </c>
      <c r="E23" s="63">
        <f>COUNTIF('6月入選目錄'!$D$10,$B$6:$B$28)</f>
        <v>0</v>
      </c>
      <c r="F23" s="63">
        <f>COUNTIF('6月入選目錄'!$D$11,$B$6:$B$28)</f>
        <v>0</v>
      </c>
      <c r="G23" s="63">
        <f>COUNTIF('6月入選目錄'!$D$12:$D$16,$B$6:$B$28)</f>
        <v>0</v>
      </c>
      <c r="H23" s="63">
        <f>COUNTIF('6月入選目錄'!$D$17:$D$49,$B$6:$B$28)+COUNTIF('6月入選目錄'!$H$9:$H$43,$B$6:$B$28)</f>
        <v>0</v>
      </c>
      <c r="I23" s="39">
        <f t="shared" si="0"/>
        <v>0</v>
      </c>
      <c r="J23" s="40">
        <f t="shared" si="1"/>
        <v>5</v>
      </c>
      <c r="K23" s="41">
        <f t="shared" si="2"/>
        <v>0</v>
      </c>
      <c r="M23" s="45"/>
    </row>
    <row r="24" spans="1:15" ht="23.1" customHeight="1">
      <c r="A24" s="37">
        <f t="shared" si="4"/>
        <v>19</v>
      </c>
      <c r="B24" s="7" t="s">
        <v>364</v>
      </c>
      <c r="C24" s="38">
        <v>4</v>
      </c>
      <c r="D24" s="63">
        <f>COUNTIF('6月入選目錄'!$D$9,$B$6:$B$28)</f>
        <v>0</v>
      </c>
      <c r="E24" s="63">
        <f>COUNTIF('6月入選目錄'!$D$10,$B$6:$B$28)</f>
        <v>0</v>
      </c>
      <c r="F24" s="63">
        <f>COUNTIF('6月入選目錄'!$D$11,$B$6:$B$28)</f>
        <v>0</v>
      </c>
      <c r="G24" s="63">
        <f>COUNTIF('6月入選目錄'!$D$12:$D$16,$B$6:$B$28)</f>
        <v>0</v>
      </c>
      <c r="H24" s="63">
        <f>COUNTIF('6月入選目錄'!$D$17:$D$49,$B$6:$B$28)+COUNTIF('6月入選目錄'!$H$9:$H$43,$B$6:$B$28)</f>
        <v>0</v>
      </c>
      <c r="I24" s="39">
        <f t="shared" si="0"/>
        <v>0</v>
      </c>
      <c r="J24" s="40">
        <f t="shared" si="1"/>
        <v>4</v>
      </c>
      <c r="K24" s="41">
        <f t="shared" si="2"/>
        <v>0</v>
      </c>
    </row>
    <row r="25" spans="1:15" ht="23.1" customHeight="1">
      <c r="A25" s="37">
        <f t="shared" si="4"/>
        <v>20</v>
      </c>
      <c r="B25" s="7" t="s">
        <v>345</v>
      </c>
      <c r="C25" s="38">
        <v>4</v>
      </c>
      <c r="D25" s="63">
        <f>COUNTIF('6月入選目錄'!$D$9,$B$6:$B$28)</f>
        <v>0</v>
      </c>
      <c r="E25" s="63">
        <f>COUNTIF('6月入選目錄'!$D$10,$B$6:$B$28)</f>
        <v>0</v>
      </c>
      <c r="F25" s="63">
        <f>COUNTIF('6月入選目錄'!$D$11,$B$6:$B$28)</f>
        <v>0</v>
      </c>
      <c r="G25" s="63">
        <f>COUNTIF('6月入選目錄'!$D$12:$D$16,$B$6:$B$28)</f>
        <v>0</v>
      </c>
      <c r="H25" s="63">
        <f>COUNTIF('6月入選目錄'!$D$17:$D$49,$B$6:$B$28)+COUNTIF('6月入選目錄'!$H$9:$H$43,$B$6:$B$28)</f>
        <v>0</v>
      </c>
      <c r="I25" s="39">
        <f t="shared" si="0"/>
        <v>0</v>
      </c>
      <c r="J25" s="40">
        <f t="shared" si="1"/>
        <v>4</v>
      </c>
      <c r="K25" s="41">
        <f t="shared" si="2"/>
        <v>0</v>
      </c>
    </row>
    <row r="26" spans="1:15" ht="23.1" customHeight="1">
      <c r="A26" s="37">
        <f t="shared" si="4"/>
        <v>21</v>
      </c>
      <c r="B26" s="7" t="s">
        <v>365</v>
      </c>
      <c r="C26" s="38">
        <v>3</v>
      </c>
      <c r="D26" s="63">
        <f>COUNTIF('6月入選目錄'!$D$9,$B$6:$B$28)</f>
        <v>0</v>
      </c>
      <c r="E26" s="63">
        <f>COUNTIF('6月入選目錄'!$D$10,$B$6:$B$28)</f>
        <v>0</v>
      </c>
      <c r="F26" s="63">
        <f>COUNTIF('6月入選目錄'!$D$11,$B$6:$B$28)</f>
        <v>0</v>
      </c>
      <c r="G26" s="63">
        <f>COUNTIF('6月入選目錄'!$D$12:$D$16,$B$6:$B$28)</f>
        <v>0</v>
      </c>
      <c r="H26" s="63">
        <f>COUNTIF('6月入選目錄'!$D$17:$D$49,$B$6:$B$28)+COUNTIF('6月入選目錄'!$H$9:$H$43,$B$6:$B$28)</f>
        <v>0</v>
      </c>
      <c r="I26" s="39">
        <f t="shared" si="0"/>
        <v>0</v>
      </c>
      <c r="J26" s="40">
        <f t="shared" si="1"/>
        <v>3</v>
      </c>
      <c r="K26" s="41">
        <f t="shared" si="2"/>
        <v>0</v>
      </c>
    </row>
    <row r="27" spans="1:15" ht="23.1" customHeight="1">
      <c r="A27" s="37">
        <f t="shared" si="4"/>
        <v>22</v>
      </c>
      <c r="B27" s="7" t="s">
        <v>366</v>
      </c>
      <c r="C27" s="38">
        <v>3</v>
      </c>
      <c r="D27" s="63">
        <f>COUNTIF('6月入選目錄'!$D$9,$B$6:$B$28)</f>
        <v>0</v>
      </c>
      <c r="E27" s="63">
        <f>COUNTIF('6月入選目錄'!$D$10,$B$6:$B$28)</f>
        <v>0</v>
      </c>
      <c r="F27" s="63">
        <f>COUNTIF('6月入選目錄'!$D$11,$B$6:$B$28)</f>
        <v>0</v>
      </c>
      <c r="G27" s="63">
        <f>COUNTIF('6月入選目錄'!$D$12:$D$16,$B$6:$B$28)</f>
        <v>0</v>
      </c>
      <c r="H27" s="63">
        <f>COUNTIF('6月入選目錄'!$D$17:$D$49,$B$6:$B$28)+COUNTIF('6月入選目錄'!$H$9:$H$43,$B$6:$B$28)</f>
        <v>0</v>
      </c>
      <c r="I27" s="39">
        <f t="shared" si="0"/>
        <v>0</v>
      </c>
      <c r="J27" s="40">
        <f t="shared" si="1"/>
        <v>3</v>
      </c>
      <c r="K27" s="41">
        <f t="shared" si="2"/>
        <v>0</v>
      </c>
    </row>
    <row r="28" spans="1:15" ht="23.1" customHeight="1" thickBot="1">
      <c r="A28" s="37">
        <f t="shared" si="4"/>
        <v>23</v>
      </c>
      <c r="B28" s="7" t="s">
        <v>367</v>
      </c>
      <c r="C28" s="40">
        <v>2</v>
      </c>
      <c r="D28" s="63">
        <f>COUNTIF('6月入選目錄'!$D$9,$B$6:$B$28)</f>
        <v>0</v>
      </c>
      <c r="E28" s="63">
        <f>COUNTIF('6月入選目錄'!$D$10,$B$6:$B$28)</f>
        <v>0</v>
      </c>
      <c r="F28" s="63">
        <f>COUNTIF('6月入選目錄'!$D$11,$B$6:$B$28)</f>
        <v>0</v>
      </c>
      <c r="G28" s="63">
        <f>COUNTIF('6月入選目錄'!$D$12:$D$16,$B$6:$B$28)</f>
        <v>0</v>
      </c>
      <c r="H28" s="63">
        <f>COUNTIF('6月入選目錄'!$D$17:$D$49,$B$6:$B$28)+COUNTIF('6月入選目錄'!$H$9:$H$43,$B$6:$B$28)</f>
        <v>0</v>
      </c>
      <c r="I28" s="39">
        <f t="shared" si="0"/>
        <v>0</v>
      </c>
      <c r="J28" s="40">
        <f t="shared" si="1"/>
        <v>2</v>
      </c>
      <c r="K28" s="41">
        <f t="shared" si="2"/>
        <v>0</v>
      </c>
      <c r="M28" s="45"/>
    </row>
    <row r="29" spans="1:15" s="22" customFormat="1" ht="23.1" customHeight="1" thickBot="1">
      <c r="A29" s="98" t="s">
        <v>28</v>
      </c>
      <c r="B29" s="99"/>
      <c r="C29" s="46">
        <f t="shared" ref="C29:I29" si="5">SUM(C6:C28)</f>
        <v>401</v>
      </c>
      <c r="D29" s="46">
        <f t="shared" si="5"/>
        <v>1</v>
      </c>
      <c r="E29" s="46">
        <f t="shared" si="5"/>
        <v>1</v>
      </c>
      <c r="F29" s="46">
        <f t="shared" si="5"/>
        <v>1</v>
      </c>
      <c r="G29" s="46">
        <f t="shared" si="5"/>
        <v>5</v>
      </c>
      <c r="H29" s="47">
        <f t="shared" si="5"/>
        <v>63</v>
      </c>
      <c r="I29" s="48">
        <f t="shared" si="5"/>
        <v>85</v>
      </c>
      <c r="J29" s="49">
        <f>I29+C29</f>
        <v>486</v>
      </c>
      <c r="K29" s="50">
        <f>SUM(K6:K28)</f>
        <v>75</v>
      </c>
      <c r="N29" s="31"/>
      <c r="O29" s="31"/>
    </row>
    <row r="30" spans="1:15" s="53" customFormat="1" ht="23.1" customHeight="1">
      <c r="A30" s="51" t="s">
        <v>29</v>
      </c>
      <c r="B30" s="52"/>
      <c r="C30" s="52"/>
      <c r="D30" s="52"/>
      <c r="E30" s="52"/>
      <c r="F30" s="52"/>
      <c r="G30" s="52"/>
      <c r="H30" s="52"/>
      <c r="N30" s="31"/>
      <c r="O30" s="31"/>
    </row>
  </sheetData>
  <mergeCells count="9">
    <mergeCell ref="A29:B29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1D00-527E-488F-A4BF-9CE2DA7E12AA}">
  <dimension ref="A1:O31"/>
  <sheetViews>
    <sheetView tabSelected="1" zoomScale="90" zoomScaleNormal="90" workbookViewId="0">
      <selection activeCell="U16" sqref="U16"/>
    </sheetView>
  </sheetViews>
  <sheetFormatPr defaultColWidth="8.875" defaultRowHeight="16.5"/>
  <cols>
    <col min="1" max="1" width="6.375" style="22" customWidth="1"/>
    <col min="2" max="2" width="9.375" style="22" customWidth="1"/>
    <col min="3" max="10" width="5.625" style="22" customWidth="1"/>
    <col min="11" max="11" width="6.625" style="22" customWidth="1"/>
    <col min="12" max="14" width="5.625" style="22" customWidth="1"/>
    <col min="15" max="15" width="7.5" style="22" customWidth="1"/>
    <col min="16" max="16" width="3.25" style="22" customWidth="1"/>
    <col min="17" max="16384" width="8.875" style="22"/>
  </cols>
  <sheetData>
    <row r="1" spans="1:15" ht="42" customHeight="1" thickBot="1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20.100000000000001" customHeight="1">
      <c r="A2" s="119" t="s">
        <v>17</v>
      </c>
      <c r="B2" s="121" t="s">
        <v>18</v>
      </c>
      <c r="C2" s="114" t="s">
        <v>30</v>
      </c>
      <c r="D2" s="114" t="s">
        <v>31</v>
      </c>
      <c r="E2" s="114" t="s">
        <v>32</v>
      </c>
      <c r="F2" s="114" t="s">
        <v>33</v>
      </c>
      <c r="G2" s="114" t="s">
        <v>34</v>
      </c>
      <c r="H2" s="114" t="s">
        <v>35</v>
      </c>
      <c r="I2" s="114" t="s">
        <v>36</v>
      </c>
      <c r="J2" s="114" t="s">
        <v>37</v>
      </c>
      <c r="K2" s="114" t="s">
        <v>38</v>
      </c>
      <c r="L2" s="114" t="s">
        <v>39</v>
      </c>
      <c r="M2" s="114" t="s">
        <v>40</v>
      </c>
      <c r="N2" s="114" t="s">
        <v>41</v>
      </c>
      <c r="O2" s="116" t="s">
        <v>42</v>
      </c>
    </row>
    <row r="3" spans="1:15" ht="20.100000000000001" customHeight="1" thickBot="1">
      <c r="A3" s="120"/>
      <c r="B3" s="122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7"/>
    </row>
    <row r="4" spans="1:15" ht="20.25" hidden="1" thickBo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27"/>
    </row>
    <row r="5" spans="1:15" ht="20.25" hidden="1" thickBo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ht="24" customHeight="1">
      <c r="A6" s="37">
        <f t="shared" ref="A6:A27" si="0">IF(B6&lt;&gt;"",A5+1,"")</f>
        <v>1</v>
      </c>
      <c r="B6" s="10" t="s">
        <v>48</v>
      </c>
      <c r="C6" s="56"/>
      <c r="D6" s="58">
        <f>SUMIFS('2月積分表'!$I$6:$I$30,'2月積分表'!$B$6:$B$30,$B$6:$B$28)</f>
        <v>13</v>
      </c>
      <c r="E6" s="58">
        <f>SUMIFS('3月積分表'!$I$6:$I$22,'3月積分表'!$B$6:$B$22,$B$6:$B$28)</f>
        <v>11</v>
      </c>
      <c r="F6" s="58">
        <f>SUMIFS('4月積分表'!$I$6:$I$27,'4月積分表'!$B$6:$B$27,$B$6:$B$28)</f>
        <v>8</v>
      </c>
      <c r="G6" s="58">
        <f>SUMIFS('5月積分表'!$I$6:$I$28,'5月積分表'!$B$6:$B$28,$B$6:$B$28)</f>
        <v>13</v>
      </c>
      <c r="H6" s="58">
        <f>SUMIFS('6月積分表'!$I$6:$I$28,'6月積分表'!$B$6:$B$28,$B$6:$B$28)</f>
        <v>11</v>
      </c>
      <c r="I6" s="58"/>
      <c r="J6" s="58"/>
      <c r="K6" s="58"/>
      <c r="L6" s="58"/>
      <c r="M6" s="58"/>
      <c r="N6" s="58"/>
      <c r="O6" s="57">
        <f t="shared" ref="O6:O28" si="1">SUM(C6:N6)</f>
        <v>56</v>
      </c>
    </row>
    <row r="7" spans="1:15" ht="24" customHeight="1">
      <c r="A7" s="37">
        <f t="shared" si="0"/>
        <v>2</v>
      </c>
      <c r="B7" s="7" t="s">
        <v>72</v>
      </c>
      <c r="C7" s="58"/>
      <c r="D7" s="58">
        <f>SUMIFS('2月積分表'!$I$6:$I$30,'2月積分表'!$B$6:$B$30,$B$6:$B$28)</f>
        <v>3</v>
      </c>
      <c r="E7" s="58">
        <f>SUMIFS('3月積分表'!$I$6:$I$22,'3月積分表'!$B$6:$B$22,$B$6:$B$28)</f>
        <v>13</v>
      </c>
      <c r="F7" s="58">
        <f>SUMIFS('4月積分表'!$I$6:$I$27,'4月積分表'!$B$6:$B$27,$B$6:$B$28)</f>
        <v>5</v>
      </c>
      <c r="G7" s="58">
        <f>SUMIFS('5月積分表'!$I$6:$I$28,'5月積分表'!$B$6:$B$28,$B$6:$B$28)</f>
        <v>13</v>
      </c>
      <c r="H7" s="58">
        <f>SUMIFS('6月積分表'!$I$6:$I$28,'6月積分表'!$B$6:$B$28,$B$6:$B$28)</f>
        <v>13</v>
      </c>
      <c r="I7" s="58"/>
      <c r="J7" s="58"/>
      <c r="K7" s="58"/>
      <c r="L7" s="58"/>
      <c r="M7" s="58"/>
      <c r="N7" s="58"/>
      <c r="O7" s="59">
        <f t="shared" si="1"/>
        <v>47</v>
      </c>
    </row>
    <row r="8" spans="1:15" ht="24" customHeight="1">
      <c r="A8" s="37">
        <f t="shared" si="0"/>
        <v>3</v>
      </c>
      <c r="B8" s="7" t="s">
        <v>87</v>
      </c>
      <c r="C8" s="58"/>
      <c r="D8" s="58">
        <f>SUMIFS('2月積分表'!$I$6:$I$30,'2月積分表'!$B$6:$B$30,$B$6:$B$28)</f>
        <v>4</v>
      </c>
      <c r="E8" s="58">
        <f>SUMIFS('3月積分表'!$I$6:$I$22,'3月積分表'!$B$6:$B$22,$B$6:$B$28)</f>
        <v>10</v>
      </c>
      <c r="F8" s="58">
        <f>SUMIFS('4月積分表'!$I$6:$I$27,'4月積分表'!$B$6:$B$27,$B$6:$B$28)</f>
        <v>14</v>
      </c>
      <c r="G8" s="58">
        <f>SUMIFS('5月積分表'!$I$6:$I$28,'5月積分表'!$B$6:$B$28,$B$6:$B$28)</f>
        <v>7</v>
      </c>
      <c r="H8" s="58">
        <f>SUMIFS('6月積分表'!$I$6:$I$28,'6月積分表'!$B$6:$B$28,$B$6:$B$28)</f>
        <v>9</v>
      </c>
      <c r="I8" s="58"/>
      <c r="J8" s="58"/>
      <c r="K8" s="58"/>
      <c r="L8" s="58"/>
      <c r="M8" s="58"/>
      <c r="N8" s="58"/>
      <c r="O8" s="59">
        <f t="shared" si="1"/>
        <v>44</v>
      </c>
    </row>
    <row r="9" spans="1:15" ht="24" customHeight="1">
      <c r="A9" s="37">
        <f t="shared" si="0"/>
        <v>4</v>
      </c>
      <c r="B9" s="7" t="s">
        <v>79</v>
      </c>
      <c r="C9" s="58"/>
      <c r="D9" s="58">
        <f>SUMIFS('2月積分表'!$I$6:$I$30,'2月積分表'!$B$6:$B$30,$B$6:$B$28)</f>
        <v>8</v>
      </c>
      <c r="E9" s="58">
        <f>SUMIFS('3月積分表'!$I$6:$I$22,'3月積分表'!$B$6:$B$22,$B$6:$B$28)</f>
        <v>7</v>
      </c>
      <c r="F9" s="58">
        <f>SUMIFS('4月積分表'!$I$6:$I$27,'4月積分表'!$B$6:$B$27,$B$6:$B$28)</f>
        <v>6</v>
      </c>
      <c r="G9" s="58">
        <f>SUMIFS('5月積分表'!$I$6:$I$28,'5月積分表'!$B$6:$B$28,$B$6:$B$28)</f>
        <v>4</v>
      </c>
      <c r="H9" s="58">
        <f>SUMIFS('6月積分表'!$I$6:$I$28,'6月積分表'!$B$6:$B$28,$B$6:$B$28)</f>
        <v>9</v>
      </c>
      <c r="I9" s="58"/>
      <c r="J9" s="58"/>
      <c r="K9" s="58"/>
      <c r="L9" s="58"/>
      <c r="M9" s="58"/>
      <c r="N9" s="58"/>
      <c r="O9" s="59">
        <f t="shared" si="1"/>
        <v>34</v>
      </c>
    </row>
    <row r="10" spans="1:15" ht="24" customHeight="1">
      <c r="A10" s="37">
        <f t="shared" si="0"/>
        <v>5</v>
      </c>
      <c r="B10" s="7" t="s">
        <v>49</v>
      </c>
      <c r="C10" s="58"/>
      <c r="D10" s="58">
        <f>SUMIFS('2月積分表'!$I$6:$I$30,'2月積分表'!$B$6:$B$30,$B$6:$B$28)</f>
        <v>5</v>
      </c>
      <c r="E10" s="58">
        <f>SUMIFS('3月積分表'!$I$6:$I$22,'3月積分表'!$B$6:$B$22,$B$6:$B$28)</f>
        <v>12</v>
      </c>
      <c r="F10" s="58">
        <f>SUMIFS('4月積分表'!$I$6:$I$27,'4月積分表'!$B$6:$B$27,$B$6:$B$28)</f>
        <v>8</v>
      </c>
      <c r="G10" s="58">
        <f>SUMIFS('5月積分表'!$I$6:$I$28,'5月積分表'!$B$6:$B$28,$B$6:$B$28)</f>
        <v>6</v>
      </c>
      <c r="H10" s="58">
        <f>SUMIFS('6月積分表'!$I$6:$I$28,'6月積分表'!$B$6:$B$28,$B$6:$B$28)</f>
        <v>0</v>
      </c>
      <c r="I10" s="58"/>
      <c r="J10" s="58"/>
      <c r="K10" s="58"/>
      <c r="L10" s="58"/>
      <c r="M10" s="58"/>
      <c r="N10" s="58"/>
      <c r="O10" s="59">
        <f t="shared" si="1"/>
        <v>31</v>
      </c>
    </row>
    <row r="11" spans="1:15" ht="24" customHeight="1">
      <c r="A11" s="37">
        <f t="shared" si="0"/>
        <v>6</v>
      </c>
      <c r="B11" s="7" t="s">
        <v>68</v>
      </c>
      <c r="C11" s="58"/>
      <c r="D11" s="58">
        <f>SUMIFS('2月積分表'!$I$6:$I$30,'2月積分表'!$B$6:$B$30,$B$6:$B$28)</f>
        <v>5</v>
      </c>
      <c r="E11" s="58">
        <f>SUMIFS('3月積分表'!$I$6:$I$22,'3月積分表'!$B$6:$B$22,$B$6:$B$28)</f>
        <v>4</v>
      </c>
      <c r="F11" s="58">
        <f>SUMIFS('4月積分表'!$I$6:$I$27,'4月積分表'!$B$6:$B$27,$B$6:$B$28)</f>
        <v>5</v>
      </c>
      <c r="G11" s="58">
        <f>SUMIFS('5月積分表'!$I$6:$I$28,'5月積分表'!$B$6:$B$28,$B$6:$B$28)</f>
        <v>6</v>
      </c>
      <c r="H11" s="58">
        <f>SUMIFS('6月積分表'!$I$6:$I$28,'6月積分表'!$B$6:$B$28,$B$6:$B$28)</f>
        <v>11</v>
      </c>
      <c r="I11" s="58"/>
      <c r="J11" s="58"/>
      <c r="K11" s="58"/>
      <c r="L11" s="58"/>
      <c r="M11" s="58"/>
      <c r="N11" s="58"/>
      <c r="O11" s="59">
        <f t="shared" si="1"/>
        <v>31</v>
      </c>
    </row>
    <row r="12" spans="1:15" ht="24" customHeight="1">
      <c r="A12" s="37">
        <f t="shared" si="0"/>
        <v>7</v>
      </c>
      <c r="B12" s="13" t="s">
        <v>56</v>
      </c>
      <c r="C12" s="58"/>
      <c r="D12" s="58">
        <f>SUMIFS('2月積分表'!$I$6:$I$30,'2月積分表'!$B$6:$B$30,$B$6:$B$28)</f>
        <v>7</v>
      </c>
      <c r="E12" s="58">
        <f>SUMIFS('3月積分表'!$I$6:$I$22,'3月積分表'!$B$6:$B$22,$B$6:$B$28)</f>
        <v>5</v>
      </c>
      <c r="F12" s="58">
        <f>SUMIFS('4月積分表'!$I$6:$I$27,'4月積分表'!$B$6:$B$27,$B$6:$B$28)</f>
        <v>9</v>
      </c>
      <c r="G12" s="58">
        <f>SUMIFS('5月積分表'!$I$6:$I$28,'5月積分表'!$B$6:$B$28,$B$6:$B$28)</f>
        <v>8</v>
      </c>
      <c r="H12" s="58">
        <f>SUMIFS('6月積分表'!$I$6:$I$28,'6月積分表'!$B$6:$B$28,$B$6:$B$28)</f>
        <v>0</v>
      </c>
      <c r="I12" s="58"/>
      <c r="J12" s="58"/>
      <c r="K12" s="58"/>
      <c r="L12" s="58"/>
      <c r="M12" s="58"/>
      <c r="N12" s="58"/>
      <c r="O12" s="59">
        <f t="shared" si="1"/>
        <v>29</v>
      </c>
    </row>
    <row r="13" spans="1:15" ht="24" customHeight="1">
      <c r="A13" s="37">
        <f t="shared" si="0"/>
        <v>8</v>
      </c>
      <c r="B13" s="7" t="s">
        <v>138</v>
      </c>
      <c r="C13" s="58"/>
      <c r="D13" s="58">
        <f>SUMIFS('2月積分表'!$I$6:$I$30,'2月積分表'!$B$6:$B$30,$B$6:$B$28)</f>
        <v>2</v>
      </c>
      <c r="E13" s="58">
        <f>SUMIFS('3月積分表'!$I$6:$I$22,'3月積分表'!$B$6:$B$22,$B$6:$B$28)</f>
        <v>6</v>
      </c>
      <c r="F13" s="58">
        <f>SUMIFS('4月積分表'!$I$6:$I$27,'4月積分表'!$B$6:$B$27,$B$6:$B$28)</f>
        <v>3</v>
      </c>
      <c r="G13" s="58">
        <f>SUMIFS('5月積分表'!$I$6:$I$28,'5月積分表'!$B$6:$B$28,$B$6:$B$28)</f>
        <v>10</v>
      </c>
      <c r="H13" s="58">
        <f>SUMIFS('6月積分表'!$I$6:$I$28,'6月積分表'!$B$6:$B$28,$B$6:$B$28)</f>
        <v>7</v>
      </c>
      <c r="I13" s="58"/>
      <c r="J13" s="58"/>
      <c r="K13" s="58"/>
      <c r="L13" s="58"/>
      <c r="M13" s="58"/>
      <c r="N13" s="58"/>
      <c r="O13" s="59">
        <f t="shared" si="1"/>
        <v>28</v>
      </c>
    </row>
    <row r="14" spans="1:15" ht="24" customHeight="1">
      <c r="A14" s="37">
        <f t="shared" si="0"/>
        <v>9</v>
      </c>
      <c r="B14" s="7" t="s">
        <v>85</v>
      </c>
      <c r="C14" s="58"/>
      <c r="D14" s="58">
        <f>SUMIFS('2月積分表'!$I$6:$I$30,'2月積分表'!$B$6:$B$30,$B$6:$B$28)</f>
        <v>5</v>
      </c>
      <c r="E14" s="58">
        <f>SUMIFS('3月積分表'!$I$6:$I$22,'3月積分表'!$B$6:$B$22,$B$6:$B$28)</f>
        <v>4</v>
      </c>
      <c r="F14" s="58">
        <f>SUMIFS('4月積分表'!$I$6:$I$27,'4月積分表'!$B$6:$B$27,$B$6:$B$28)</f>
        <v>0</v>
      </c>
      <c r="G14" s="58">
        <f>SUMIFS('5月積分表'!$I$6:$I$28,'5月積分表'!$B$6:$B$28,$B$6:$B$28)</f>
        <v>5</v>
      </c>
      <c r="H14" s="58">
        <f>SUMIFS('6月積分表'!$I$6:$I$28,'6月積分表'!$B$6:$B$28,$B$6:$B$28)</f>
        <v>11</v>
      </c>
      <c r="I14" s="58"/>
      <c r="J14" s="58"/>
      <c r="K14" s="58"/>
      <c r="L14" s="58"/>
      <c r="M14" s="58"/>
      <c r="N14" s="58"/>
      <c r="O14" s="59">
        <f t="shared" si="1"/>
        <v>25</v>
      </c>
    </row>
    <row r="15" spans="1:15" ht="24" customHeight="1">
      <c r="A15" s="37">
        <f t="shared" si="0"/>
        <v>10</v>
      </c>
      <c r="B15" s="7" t="s">
        <v>66</v>
      </c>
      <c r="C15" s="58"/>
      <c r="D15" s="58">
        <f>SUMIFS('2月積分表'!$I$6:$I$30,'2月積分表'!$B$6:$B$30,$B$6:$B$28)</f>
        <v>8</v>
      </c>
      <c r="E15" s="58">
        <f>SUMIFS('3月積分表'!$I$6:$I$22,'3月積分表'!$B$6:$B$22,$B$6:$B$28)</f>
        <v>4</v>
      </c>
      <c r="F15" s="58">
        <f>SUMIFS('4月積分表'!$I$6:$I$27,'4月積分表'!$B$6:$B$27,$B$6:$B$28)</f>
        <v>8</v>
      </c>
      <c r="G15" s="58">
        <f>SUMIFS('5月積分表'!$I$6:$I$28,'5月積分表'!$B$6:$B$28,$B$6:$B$28)</f>
        <v>4</v>
      </c>
      <c r="H15" s="58">
        <f>SUMIFS('6月積分表'!$I$6:$I$28,'6月積分表'!$B$6:$B$28,$B$6:$B$28)</f>
        <v>0</v>
      </c>
      <c r="I15" s="58"/>
      <c r="J15" s="58"/>
      <c r="K15" s="58"/>
      <c r="L15" s="58"/>
      <c r="M15" s="58"/>
      <c r="N15" s="58"/>
      <c r="O15" s="59">
        <f t="shared" si="1"/>
        <v>24</v>
      </c>
    </row>
    <row r="16" spans="1:15" ht="24" customHeight="1">
      <c r="A16" s="37">
        <f t="shared" si="0"/>
        <v>11</v>
      </c>
      <c r="B16" s="7" t="s">
        <v>63</v>
      </c>
      <c r="C16" s="58"/>
      <c r="D16" s="58">
        <f>SUMIFS('2月積分表'!$I$6:$I$30,'2月積分表'!$B$6:$B$30,$B$6:$B$28)</f>
        <v>3</v>
      </c>
      <c r="E16" s="58">
        <f>SUMIFS('3月積分表'!$I$6:$I$22,'3月積分表'!$B$6:$B$22,$B$6:$B$28)</f>
        <v>4</v>
      </c>
      <c r="F16" s="58">
        <f>SUMIFS('4月積分表'!$I$6:$I$27,'4月積分表'!$B$6:$B$27,$B$6:$B$28)</f>
        <v>5</v>
      </c>
      <c r="G16" s="58">
        <f>SUMIFS('5月積分表'!$I$6:$I$28,'5月積分表'!$B$6:$B$28,$B$6:$B$28)</f>
        <v>6</v>
      </c>
      <c r="H16" s="58">
        <f>SUMIFS('6月積分表'!$I$6:$I$28,'6月積分表'!$B$6:$B$28,$B$6:$B$28)</f>
        <v>6</v>
      </c>
      <c r="I16" s="58"/>
      <c r="J16" s="58"/>
      <c r="K16" s="58"/>
      <c r="L16" s="58"/>
      <c r="M16" s="58"/>
      <c r="N16" s="58"/>
      <c r="O16" s="59">
        <f t="shared" si="1"/>
        <v>24</v>
      </c>
    </row>
    <row r="17" spans="1:15" ht="24" customHeight="1">
      <c r="A17" s="37">
        <f t="shared" si="0"/>
        <v>12</v>
      </c>
      <c r="B17" s="7" t="s">
        <v>81</v>
      </c>
      <c r="C17" s="58"/>
      <c r="D17" s="58">
        <f>SUMIFS('2月積分表'!$I$6:$I$30,'2月積分表'!$B$6:$B$30,$B$6:$B$28)</f>
        <v>7</v>
      </c>
      <c r="E17" s="58">
        <f>SUMIFS('3月積分表'!$I$6:$I$22,'3月積分表'!$B$6:$B$22,$B$6:$B$28)</f>
        <v>6</v>
      </c>
      <c r="F17" s="58">
        <f>SUMIFS('4月積分表'!$I$6:$I$27,'4月積分表'!$B$6:$B$27,$B$6:$B$28)</f>
        <v>9</v>
      </c>
      <c r="G17" s="58">
        <f>SUMIFS('5月積分表'!$I$6:$I$28,'5月積分表'!$B$6:$B$28,$B$6:$B$28)</f>
        <v>0</v>
      </c>
      <c r="H17" s="58">
        <f>SUMIFS('6月積分表'!$I$6:$I$28,'6月積分表'!$B$6:$B$28,$B$6:$B$28)</f>
        <v>0</v>
      </c>
      <c r="I17" s="58"/>
      <c r="J17" s="58"/>
      <c r="K17" s="58"/>
      <c r="L17" s="58"/>
      <c r="M17" s="58"/>
      <c r="N17" s="58"/>
      <c r="O17" s="59">
        <f t="shared" si="1"/>
        <v>22</v>
      </c>
    </row>
    <row r="18" spans="1:15" ht="24" customHeight="1">
      <c r="A18" s="37">
        <f t="shared" si="0"/>
        <v>13</v>
      </c>
      <c r="B18" s="7" t="s">
        <v>57</v>
      </c>
      <c r="C18" s="58"/>
      <c r="D18" s="58">
        <f>SUMIFS('2月積分表'!$I$6:$I$30,'2月積分表'!$B$6:$B$30,$B$6:$B$28)</f>
        <v>6</v>
      </c>
      <c r="E18" s="58">
        <f>SUMIFS('3月積分表'!$I$6:$I$22,'3月積分表'!$B$6:$B$22,$B$6:$B$28)</f>
        <v>7</v>
      </c>
      <c r="F18" s="58">
        <f>SUMIFS('4月積分表'!$I$6:$I$27,'4月積分表'!$B$6:$B$27,$B$6:$B$28)</f>
        <v>6</v>
      </c>
      <c r="G18" s="58">
        <f>SUMIFS('5月積分表'!$I$6:$I$28,'5月積分表'!$B$6:$B$28,$B$6:$B$28)</f>
        <v>0</v>
      </c>
      <c r="H18" s="58">
        <f>SUMIFS('6月積分表'!$I$6:$I$28,'6月積分表'!$B$6:$B$28,$B$6:$B$28)</f>
        <v>2</v>
      </c>
      <c r="I18" s="58"/>
      <c r="J18" s="58"/>
      <c r="K18" s="58"/>
      <c r="L18" s="58"/>
      <c r="M18" s="58"/>
      <c r="N18" s="58"/>
      <c r="O18" s="59">
        <f t="shared" si="1"/>
        <v>21</v>
      </c>
    </row>
    <row r="19" spans="1:15" ht="24" customHeight="1">
      <c r="A19" s="37">
        <f t="shared" si="0"/>
        <v>14</v>
      </c>
      <c r="B19" s="7" t="s">
        <v>103</v>
      </c>
      <c r="C19" s="58"/>
      <c r="D19" s="58">
        <f>SUMIFS('2月積分表'!$I$6:$I$30,'2月積分表'!$B$6:$B$30,$B$6:$B$28)</f>
        <v>6</v>
      </c>
      <c r="E19" s="58">
        <f>SUMIFS('3月積分表'!$I$6:$I$22,'3月積分表'!$B$6:$B$22,$B$6:$B$28)</f>
        <v>0</v>
      </c>
      <c r="F19" s="58">
        <f>SUMIFS('4月積分表'!$I$6:$I$27,'4月積分表'!$B$6:$B$27,$B$6:$B$28)</f>
        <v>9</v>
      </c>
      <c r="G19" s="58">
        <f>SUMIFS('5月積分表'!$I$6:$I$28,'5月積分表'!$B$6:$B$28,$B$6:$B$28)</f>
        <v>3</v>
      </c>
      <c r="H19" s="58">
        <f>SUMIFS('6月積分表'!$I$6:$I$28,'6月積分表'!$B$6:$B$28,$B$6:$B$28)</f>
        <v>0</v>
      </c>
      <c r="I19" s="58"/>
      <c r="J19" s="58"/>
      <c r="K19" s="58"/>
      <c r="L19" s="58"/>
      <c r="M19" s="58"/>
      <c r="N19" s="58"/>
      <c r="O19" s="59">
        <f t="shared" si="1"/>
        <v>18</v>
      </c>
    </row>
    <row r="20" spans="1:15" ht="24" customHeight="1">
      <c r="A20" s="37">
        <f t="shared" si="0"/>
        <v>15</v>
      </c>
      <c r="B20" s="7" t="s">
        <v>270</v>
      </c>
      <c r="C20" s="58"/>
      <c r="D20" s="58">
        <f>SUMIFS('2月積分表'!$I$6:$I$30,'2月積分表'!$B$6:$B$30,$B$6:$B$28)</f>
        <v>0</v>
      </c>
      <c r="E20" s="58">
        <f>SUMIFS('3月積分表'!$I$6:$I$22,'3月積分表'!$B$6:$B$22,$B$6:$B$28)</f>
        <v>0</v>
      </c>
      <c r="F20" s="58">
        <f>SUMIFS('4月積分表'!$I$6:$I$27,'4月積分表'!$B$6:$B$27,$B$6:$B$28)</f>
        <v>4</v>
      </c>
      <c r="G20" s="58">
        <f>SUMIFS('5月積分表'!$I$6:$I$28,'5月積分表'!$B$6:$B$28,$B$6:$B$28)</f>
        <v>6</v>
      </c>
      <c r="H20" s="58">
        <f>SUMIFS('6月積分表'!$I$6:$I$28,'6月積分表'!$B$6:$B$28,$B$6:$B$28)</f>
        <v>5</v>
      </c>
      <c r="I20" s="58"/>
      <c r="J20" s="58"/>
      <c r="K20" s="58"/>
      <c r="L20" s="58"/>
      <c r="M20" s="58"/>
      <c r="N20" s="58"/>
      <c r="O20" s="59">
        <f t="shared" si="1"/>
        <v>15</v>
      </c>
    </row>
    <row r="21" spans="1:15" ht="24" customHeight="1">
      <c r="A21" s="37">
        <f t="shared" si="0"/>
        <v>16</v>
      </c>
      <c r="B21" s="7" t="s">
        <v>47</v>
      </c>
      <c r="C21" s="58"/>
      <c r="D21" s="58">
        <f>SUMIFS('2月積分表'!$I$6:$I$30,'2月積分表'!$B$6:$B$30,$B$6:$B$28)</f>
        <v>5</v>
      </c>
      <c r="E21" s="58">
        <f>SUMIFS('3月積分表'!$I$6:$I$22,'3月積分表'!$B$6:$B$22,$B$6:$B$28)</f>
        <v>0</v>
      </c>
      <c r="F21" s="58">
        <f>SUMIFS('4月積分表'!$I$6:$I$27,'4月積分表'!$B$6:$B$27,$B$6:$B$28)</f>
        <v>4</v>
      </c>
      <c r="G21" s="58">
        <f>SUMIFS('5月積分表'!$I$6:$I$28,'5月積分表'!$B$6:$B$28,$B$6:$B$28)</f>
        <v>0</v>
      </c>
      <c r="H21" s="58">
        <f>SUMIFS('6月積分表'!$I$6:$I$28,'6月積分表'!$B$6:$B$28,$B$6:$B$28)</f>
        <v>1</v>
      </c>
      <c r="I21" s="58"/>
      <c r="J21" s="58"/>
      <c r="K21" s="58"/>
      <c r="L21" s="58"/>
      <c r="M21" s="58"/>
      <c r="N21" s="58"/>
      <c r="O21" s="59">
        <f t="shared" si="1"/>
        <v>10</v>
      </c>
    </row>
    <row r="22" spans="1:15" ht="24" customHeight="1">
      <c r="A22" s="37">
        <f t="shared" si="0"/>
        <v>17</v>
      </c>
      <c r="B22" s="7" t="s">
        <v>261</v>
      </c>
      <c r="C22" s="58"/>
      <c r="D22" s="58">
        <f>SUMIFS('2月積分表'!$I$6:$I$30,'2月積分表'!$B$6:$B$30,$B$6:$B$28)</f>
        <v>0</v>
      </c>
      <c r="E22" s="58">
        <f>SUMIFS('3月積分表'!$I$6:$I$22,'3月積分表'!$B$6:$B$22,$B$6:$B$28)</f>
        <v>0</v>
      </c>
      <c r="F22" s="58">
        <f>SUMIFS('4月積分表'!$I$6:$I$27,'4月積分表'!$B$6:$B$27,$B$6:$B$28)</f>
        <v>6</v>
      </c>
      <c r="G22" s="58">
        <f>SUMIFS('5月積分表'!$I$6:$I$28,'5月積分表'!$B$6:$B$28,$B$6:$B$28)</f>
        <v>0</v>
      </c>
      <c r="H22" s="58">
        <f>SUMIFS('6月積分表'!$I$6:$I$28,'6月積分表'!$B$6:$B$28,$B$6:$B$28)</f>
        <v>0</v>
      </c>
      <c r="I22" s="58"/>
      <c r="J22" s="58"/>
      <c r="K22" s="58"/>
      <c r="L22" s="58"/>
      <c r="M22" s="58"/>
      <c r="N22" s="58"/>
      <c r="O22" s="59">
        <f t="shared" si="1"/>
        <v>6</v>
      </c>
    </row>
    <row r="23" spans="1:15" ht="24" customHeight="1">
      <c r="A23" s="37">
        <f t="shared" si="0"/>
        <v>18</v>
      </c>
      <c r="B23" s="7" t="s">
        <v>65</v>
      </c>
      <c r="C23" s="58"/>
      <c r="D23" s="58">
        <f>SUMIFS('2月積分表'!$I$6:$I$30,'2月積分表'!$B$6:$B$30,$B$6:$B$28)</f>
        <v>5</v>
      </c>
      <c r="E23" s="58">
        <f>SUMIFS('3月積分表'!$I$6:$I$22,'3月積分表'!$B$6:$B$22,$B$6:$B$28)</f>
        <v>0</v>
      </c>
      <c r="F23" s="58">
        <f>SUMIFS('4月積分表'!$I$6:$I$27,'4月積分表'!$B$6:$B$27,$B$6:$B$28)</f>
        <v>0</v>
      </c>
      <c r="G23" s="58">
        <f>SUMIFS('5月積分表'!$I$6:$I$28,'5月積分表'!$B$6:$B$28,$B$6:$B$28)</f>
        <v>0</v>
      </c>
      <c r="H23" s="58">
        <f>SUMIFS('6月積分表'!$I$6:$I$28,'6月積分表'!$B$6:$B$28,$B$6:$B$28)</f>
        <v>0</v>
      </c>
      <c r="I23" s="58"/>
      <c r="J23" s="58"/>
      <c r="K23" s="58"/>
      <c r="L23" s="58"/>
      <c r="M23" s="58"/>
      <c r="N23" s="58"/>
      <c r="O23" s="59">
        <f t="shared" si="1"/>
        <v>5</v>
      </c>
    </row>
    <row r="24" spans="1:15" ht="24" customHeight="1">
      <c r="A24" s="37">
        <f t="shared" ref="A24:A28" si="2">IF(B24&lt;&gt;"",A23+1,"")</f>
        <v>19</v>
      </c>
      <c r="B24" s="7" t="s">
        <v>197</v>
      </c>
      <c r="C24" s="58"/>
      <c r="D24" s="58">
        <f>SUMIFS('2月積分表'!$I$6:$I$30,'2月積分表'!$B$6:$B$30,$B$6:$B$28)</f>
        <v>0</v>
      </c>
      <c r="E24" s="58">
        <f>SUMIFS('3月積分表'!$I$6:$I$22,'3月積分表'!$B$6:$B$22,$B$6:$B$28)</f>
        <v>4</v>
      </c>
      <c r="F24" s="58">
        <f>SUMIFS('4月積分表'!$I$6:$I$27,'4月積分表'!$B$6:$B$27,$B$6:$B$28)</f>
        <v>0</v>
      </c>
      <c r="G24" s="58">
        <f>SUMIFS('5月積分表'!$I$6:$I$28,'5月積分表'!$B$6:$B$28,$B$6:$B$28)</f>
        <v>0</v>
      </c>
      <c r="H24" s="58">
        <f>SUMIFS('6月積分表'!$I$6:$I$28,'6月積分表'!$B$6:$B$28,$B$6:$B$28)</f>
        <v>0</v>
      </c>
      <c r="I24" s="58"/>
      <c r="J24" s="58"/>
      <c r="K24" s="58"/>
      <c r="L24" s="58"/>
      <c r="M24" s="58"/>
      <c r="N24" s="58"/>
      <c r="O24" s="59">
        <f t="shared" si="1"/>
        <v>4</v>
      </c>
    </row>
    <row r="25" spans="1:15" ht="24" customHeight="1">
      <c r="A25" s="37">
        <f t="shared" si="0"/>
        <v>20</v>
      </c>
      <c r="B25" s="7" t="s">
        <v>297</v>
      </c>
      <c r="C25" s="58"/>
      <c r="D25" s="58">
        <f>SUMIFS('2月積分表'!$I$6:$I$30,'2月積分表'!$B$6:$B$30,$B$6:$B$28)</f>
        <v>0</v>
      </c>
      <c r="E25" s="58">
        <f>SUMIFS('3月積分表'!$I$6:$I$22,'3月積分表'!$B$6:$B$22,$B$6:$B$28)</f>
        <v>0</v>
      </c>
      <c r="F25" s="58">
        <f>SUMIFS('4月積分表'!$I$6:$I$27,'4月積分表'!$B$6:$B$27,$B$6:$B$28)</f>
        <v>0</v>
      </c>
      <c r="G25" s="58">
        <f>SUMIFS('5月積分表'!$I$6:$I$28,'5月積分表'!$B$6:$B$28,$B$6:$B$28)</f>
        <v>4</v>
      </c>
      <c r="H25" s="58">
        <f>SUMIFS('6月積分表'!$I$6:$I$28,'6月積分表'!$B$6:$B$28,$B$6:$B$28)</f>
        <v>0</v>
      </c>
      <c r="I25" s="58"/>
      <c r="J25" s="58"/>
      <c r="K25" s="58"/>
      <c r="L25" s="58"/>
      <c r="M25" s="58"/>
      <c r="N25" s="58"/>
      <c r="O25" s="59">
        <f t="shared" si="1"/>
        <v>4</v>
      </c>
    </row>
    <row r="26" spans="1:15" ht="24" customHeight="1">
      <c r="A26" s="37">
        <f t="shared" si="2"/>
        <v>21</v>
      </c>
      <c r="B26" s="7" t="s">
        <v>279</v>
      </c>
      <c r="C26" s="58"/>
      <c r="D26" s="58">
        <f>SUMIFS('2月積分表'!$I$6:$I$30,'2月積分表'!$B$6:$B$30,$B$6:$B$28)</f>
        <v>0</v>
      </c>
      <c r="E26" s="58">
        <f>SUMIFS('3月積分表'!$I$6:$I$22,'3月積分表'!$B$6:$B$22,$B$6:$B$28)</f>
        <v>0</v>
      </c>
      <c r="F26" s="58">
        <f>SUMIFS('4月積分表'!$I$6:$I$27,'4月積分表'!$B$6:$B$27,$B$6:$B$28)</f>
        <v>3</v>
      </c>
      <c r="G26" s="58">
        <f>SUMIFS('5月積分表'!$I$6:$I$28,'5月積分表'!$B$6:$B$28,$B$6:$B$28)</f>
        <v>0</v>
      </c>
      <c r="H26" s="58">
        <f>SUMIFS('6月積分表'!$I$6:$I$28,'6月積分表'!$B$6:$B$28,$B$6:$B$28)</f>
        <v>0</v>
      </c>
      <c r="I26" s="58"/>
      <c r="J26" s="58"/>
      <c r="K26" s="58"/>
      <c r="L26" s="58"/>
      <c r="M26" s="58"/>
      <c r="N26" s="58"/>
      <c r="O26" s="59">
        <f t="shared" si="1"/>
        <v>3</v>
      </c>
    </row>
    <row r="27" spans="1:15" ht="24" customHeight="1">
      <c r="A27" s="37">
        <f t="shared" si="0"/>
        <v>22</v>
      </c>
      <c r="B27" s="7" t="s">
        <v>282</v>
      </c>
      <c r="C27" s="58"/>
      <c r="D27" s="58">
        <f>SUMIFS('2月積分表'!$I$6:$I$30,'2月積分表'!$B$6:$B$30,$B$6:$B$28)</f>
        <v>0</v>
      </c>
      <c r="E27" s="58">
        <f>SUMIFS('3月積分表'!$I$6:$I$22,'3月積分表'!$B$6:$B$22,$B$6:$B$28)</f>
        <v>0</v>
      </c>
      <c r="F27" s="58">
        <f>SUMIFS('4月積分表'!$I$6:$I$27,'4月積分表'!$B$6:$B$27,$B$6:$B$28)</f>
        <v>3</v>
      </c>
      <c r="G27" s="58">
        <f>SUMIFS('5月積分表'!$I$6:$I$28,'5月積分表'!$B$6:$B$28,$B$6:$B$28)</f>
        <v>0</v>
      </c>
      <c r="H27" s="58">
        <f>SUMIFS('6月積分表'!$I$6:$I$28,'6月積分表'!$B$6:$B$28,$B$6:$B$28)</f>
        <v>0</v>
      </c>
      <c r="I27" s="58"/>
      <c r="J27" s="58"/>
      <c r="K27" s="58"/>
      <c r="L27" s="58"/>
      <c r="M27" s="58"/>
      <c r="N27" s="58"/>
      <c r="O27" s="59">
        <f t="shared" ref="O27" si="3">SUM(C27:N27)</f>
        <v>3</v>
      </c>
    </row>
    <row r="28" spans="1:15" ht="24" customHeight="1" thickBot="1">
      <c r="A28" s="37">
        <f t="shared" si="2"/>
        <v>23</v>
      </c>
      <c r="B28" s="7" t="s">
        <v>285</v>
      </c>
      <c r="C28" s="58"/>
      <c r="D28" s="58">
        <f>SUMIFS('2月積分表'!$I$6:$I$30,'2月積分表'!$B$6:$B$30,$B$6:$B$28)</f>
        <v>0</v>
      </c>
      <c r="E28" s="58">
        <f>SUMIFS('3月積分表'!$I$6:$I$22,'3月積分表'!$B$6:$B$22,$B$6:$B$28)</f>
        <v>0</v>
      </c>
      <c r="F28" s="58">
        <f>SUMIFS('4月積分表'!$I$6:$I$27,'4月積分表'!$B$6:$B$27,$B$6:$B$28)</f>
        <v>2</v>
      </c>
      <c r="G28" s="58">
        <f>SUMIFS('5月積分表'!$I$6:$I$28,'5月積分表'!$B$6:$B$28,$B$6:$B$28)</f>
        <v>0</v>
      </c>
      <c r="H28" s="58">
        <f>SUMIFS('6月積分表'!$I$6:$I$28,'6月積分表'!$B$6:$B$28,$B$6:$B$28)</f>
        <v>0</v>
      </c>
      <c r="I28" s="58"/>
      <c r="J28" s="58"/>
      <c r="K28" s="58"/>
      <c r="L28" s="58"/>
      <c r="M28" s="58"/>
      <c r="N28" s="58"/>
      <c r="O28" s="59">
        <f t="shared" si="1"/>
        <v>2</v>
      </c>
    </row>
    <row r="29" spans="1:15" ht="24" customHeight="1" thickBot="1">
      <c r="A29" s="98" t="s">
        <v>28</v>
      </c>
      <c r="B29" s="99"/>
      <c r="C29" s="60">
        <f t="shared" ref="C29:O29" si="4">SUM(C6:C28)</f>
        <v>0</v>
      </c>
      <c r="D29" s="60">
        <f t="shared" si="4"/>
        <v>92</v>
      </c>
      <c r="E29" s="60">
        <f t="shared" si="4"/>
        <v>97</v>
      </c>
      <c r="F29" s="60">
        <f t="shared" si="4"/>
        <v>117</v>
      </c>
      <c r="G29" s="60">
        <f t="shared" si="4"/>
        <v>95</v>
      </c>
      <c r="H29" s="60">
        <f t="shared" si="4"/>
        <v>85</v>
      </c>
      <c r="I29" s="60">
        <f t="shared" si="4"/>
        <v>0</v>
      </c>
      <c r="J29" s="60">
        <f t="shared" si="4"/>
        <v>0</v>
      </c>
      <c r="K29" s="60">
        <f t="shared" si="4"/>
        <v>0</v>
      </c>
      <c r="L29" s="60">
        <f t="shared" si="4"/>
        <v>0</v>
      </c>
      <c r="M29" s="60">
        <f t="shared" si="4"/>
        <v>0</v>
      </c>
      <c r="N29" s="60">
        <f t="shared" si="4"/>
        <v>0</v>
      </c>
      <c r="O29" s="61">
        <f t="shared" si="4"/>
        <v>486</v>
      </c>
    </row>
    <row r="31" spans="1:15" ht="21">
      <c r="A31" s="51" t="s">
        <v>29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</sheetData>
  <mergeCells count="17"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29:B29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2月入選目錄</vt:lpstr>
      <vt:lpstr>2月積分表</vt:lpstr>
      <vt:lpstr>3月入選目錄</vt:lpstr>
      <vt:lpstr>3月積分表</vt:lpstr>
      <vt:lpstr>4月入選目錄</vt:lpstr>
      <vt:lpstr>4月積分表</vt:lpstr>
      <vt:lpstr>5月入選目錄 </vt:lpstr>
      <vt:lpstr>5月積分表</vt:lpstr>
      <vt:lpstr>6月入選目錄</vt:lpstr>
      <vt:lpstr>6月積分表</vt:lpstr>
      <vt:lpstr>各月成績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Administrator</cp:lastModifiedBy>
  <dcterms:created xsi:type="dcterms:W3CDTF">2021-08-14T13:11:08Z</dcterms:created>
  <dcterms:modified xsi:type="dcterms:W3CDTF">2023-07-02T12:31:33Z</dcterms:modified>
</cp:coreProperties>
</file>